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G-24" sheetId="1" r:id="rId4"/>
    <sheet state="visible" name="SEP-24" sheetId="2" r:id="rId5"/>
    <sheet state="visible" name="OCT-24" sheetId="3" r:id="rId6"/>
    <sheet state="visible" name="NOV-24" sheetId="4" r:id="rId7"/>
    <sheet state="visible" name="DEC-24" sheetId="5" r:id="rId8"/>
    <sheet state="visible" name="JAN-25" sheetId="6" r:id="rId9"/>
    <sheet state="visible" name="FEB-25" sheetId="7" r:id="rId10"/>
    <sheet state="visible" name="MARCH-25" sheetId="8" r:id="rId11"/>
    <sheet state="visible" name="APRIL-25" sheetId="9" r:id="rId12"/>
    <sheet state="visible" name="MAY-25" sheetId="10" r:id="rId13"/>
    <sheet state="visible" name="JUNE-25" sheetId="11" r:id="rId14"/>
    <sheet state="visible" name="JULY-25" sheetId="12" r:id="rId15"/>
    <sheet state="visible" name="AUG-25" sheetId="13" r:id="rId16"/>
    <sheet state="visible" name="SEP-25" sheetId="14" r:id="rId17"/>
    <sheet state="visible" name="OCT-25" sheetId="15" r:id="rId18"/>
    <sheet state="visible" name="NOV-25" sheetId="16" r:id="rId19"/>
  </sheets>
  <definedNames>
    <definedName hidden="1" localSheetId="10" name="_xlnm._FilterDatabase">'JUNE-25'!$A$70:$D$98</definedName>
  </definedNames>
  <calcPr/>
  <extLst>
    <ext uri="GoogleSheetsCustomDataVersion2">
      <go:sheetsCustomData xmlns:go="http://customooxmlschemas.google.com/" r:id="rId20" roundtripDataChecksum="3wcSGqrIr+Hj9Q/godWuNstiuvWlHWKuZYFCQ7Gs+Os="/>
    </ext>
  </extLst>
</workbook>
</file>

<file path=xl/sharedStrings.xml><?xml version="1.0" encoding="utf-8"?>
<sst xmlns="http://schemas.openxmlformats.org/spreadsheetml/2006/main" count="1754" uniqueCount="123">
  <si>
    <t>MANJUSHREE RESEACH INSTITUTE OF AYURVEDIC SCIENCE, PIPLAJ-GANDHINAGAR (GUJARAT)</t>
  </si>
  <si>
    <t xml:space="preserve">ATTENDANCE OF BAMS 2nd PROF 2022-23                                                                                                                                                                             AUGUST-2024 </t>
  </si>
  <si>
    <t>NAME OF SUBJECT</t>
  </si>
  <si>
    <t>DG</t>
  </si>
  <si>
    <t>RSBK</t>
  </si>
  <si>
    <t>RNVV</t>
  </si>
  <si>
    <t>AGAD</t>
  </si>
  <si>
    <t>SW</t>
  </si>
  <si>
    <t>SAMHITA</t>
  </si>
  <si>
    <t>TOTAL</t>
  </si>
  <si>
    <t>%</t>
  </si>
  <si>
    <t>ROLL NO.</t>
  </si>
  <si>
    <t>NAME OF THE STUDENTS</t>
  </si>
  <si>
    <t>THE</t>
  </si>
  <si>
    <t>PRA</t>
  </si>
  <si>
    <t>NLH</t>
  </si>
  <si>
    <t>(A) BATCH -TOTAL HOURS</t>
  </si>
  <si>
    <t>ACHARYA HEMANG ALAKH</t>
  </si>
  <si>
    <t>AHIR BANSI VIJAYBHAI</t>
  </si>
  <si>
    <t>BALOCH ZOYAKHANAM INAYATHUSAIN</t>
  </si>
  <si>
    <t>BAROT ARYAN MAHESHKUMAR</t>
  </si>
  <si>
    <t>CHAUDHARY MAHI JITENDRAKUMAR</t>
  </si>
  <si>
    <t>CHAUDHARY SAUMYA RAMESHBHAI</t>
  </si>
  <si>
    <t>CHAUDHARY SNEH SHAILESHKUMAR</t>
  </si>
  <si>
    <t>DABHI NAIYABA KRUNALSINH</t>
  </si>
  <si>
    <t>DARJI KUMKUM SHAILESHBHAI</t>
  </si>
  <si>
    <t>DONGA BHARGAVI NARESHBHAI</t>
  </si>
  <si>
    <t>GOHEL SAVAN PRAVINBHAI</t>
  </si>
  <si>
    <t>GOSALIYA KHUSHI PARESHBHAI</t>
  </si>
  <si>
    <t>GURJAR DAX PANKAJKUMAR</t>
  </si>
  <si>
    <t>JINDANI SAHIL SALIMBHAI</t>
  </si>
  <si>
    <t>KANET DHRUVILKUMAR VASHRAMBHAI</t>
  </si>
  <si>
    <t>MAKWANA KEVAL BHIKHABHAI</t>
  </si>
  <si>
    <t>MEMON ARFIYABANU MO AARIF</t>
  </si>
  <si>
    <t>MOMIN FALAKNAZBANU SAKIRHUSEN</t>
  </si>
  <si>
    <t>MUTVALLI FASIHABIBI ZAKIRHUSEN</t>
  </si>
  <si>
    <t>NANDOLIYA ISMATFATEMA ZAVIDBHAI</t>
  </si>
  <si>
    <t>NAYI DIVYAKUMAR BHARATBHAI</t>
  </si>
  <si>
    <t>PANCHAL JEET RAKESHBHAI</t>
  </si>
  <si>
    <t>PATEL ASHUTOSH SHAILESHKUMAR</t>
  </si>
  <si>
    <t>PATEL DHRUMI KALPESHKUMAR</t>
  </si>
  <si>
    <t>PATEL DHRUVI RAGHJIBHAI</t>
  </si>
  <si>
    <t>PATEL DHRUVIBEN JANAKBHAI</t>
  </si>
  <si>
    <t>PATEL FENSIBEN JASHVANTBHAI</t>
  </si>
  <si>
    <t>PATEL GOPI SUBHASHBHAI</t>
  </si>
  <si>
    <t>PATEL HETVI PRAVINKUMAR</t>
  </si>
  <si>
    <t>(B) BATCH -TOTAL HOURS</t>
  </si>
  <si>
    <t>PATEL JAINIBEN NAVINBHAI</t>
  </si>
  <si>
    <t>PATEL KHUSHI ASHOKKUMAR</t>
  </si>
  <si>
    <t>PATEL KRINAL RAJNIKANT</t>
  </si>
  <si>
    <t>PATEL KRISHIL KANUBHAI</t>
  </si>
  <si>
    <t>PATEL NIRMALKUMAR ROHITBHAI</t>
  </si>
  <si>
    <t>PATEL PARTH DHARMENDRA</t>
  </si>
  <si>
    <t>PATEL PARTHI CHANDRAKANT</t>
  </si>
  <si>
    <t>PATEL RIYABEN JAYANTIBHAI</t>
  </si>
  <si>
    <t>PRAJAPATI DEVANSHI SHAILESHKUMAR</t>
  </si>
  <si>
    <t>PRAJAPATI MADHVI ANILKUMAR</t>
  </si>
  <si>
    <t>PRAJAPATI TISHA JAGDISH</t>
  </si>
  <si>
    <t>RAJPUT KARISHMA PARMESHWAR</t>
  </si>
  <si>
    <t>RATHOD DIPTIBEN RAJENDRASINH</t>
  </si>
  <si>
    <t>SAVALIYA HEMANSHI SANJAYBHAI</t>
  </si>
  <si>
    <t>SHAH JAIMIN MUKESHKUMAR</t>
  </si>
  <si>
    <t>SHAH PRIYANSHI JIGNESH</t>
  </si>
  <si>
    <t>SHAH VANSHIKA VIPULBHAI</t>
  </si>
  <si>
    <t>SOLANKI FORAMBEN LALJIBHAI</t>
  </si>
  <si>
    <t>SUTHAR MAYURKUMAR JAYANTILAL</t>
  </si>
  <si>
    <t>SUTHAR PANERI MITESHKUMAR</t>
  </si>
  <si>
    <t>TRIVEDI BANSARI SANJAYKUMAR</t>
  </si>
  <si>
    <t>VAGHELA DISHA YAGNESHSINH</t>
  </si>
  <si>
    <t>VAGHELA KIRTAN ARVINDBHAI</t>
  </si>
  <si>
    <t>VASIYANI NEHALBAN HARESHBHAI</t>
  </si>
  <si>
    <t xml:space="preserve">VEKARIYA MAHI </t>
  </si>
  <si>
    <t>VYAS KHUSHI</t>
  </si>
  <si>
    <t>ZAVERI VRUSHIKA NARENDRAKUMAR</t>
  </si>
  <si>
    <t>KUCHA KASHYAP</t>
  </si>
  <si>
    <t xml:space="preserve">KEJUL SHAH </t>
  </si>
  <si>
    <t xml:space="preserve">ATTENDANCE OF BAMS 2nd PROF 2022-23                                                                                                                                                                             SEPTEMBER-2024 </t>
  </si>
  <si>
    <t>VEKARIYA MAHI KALPESHBHAI</t>
  </si>
  <si>
    <t>VYAS KHUSHI NARENDRAKUMAR</t>
  </si>
  <si>
    <t xml:space="preserve">ATTENDANCE OF BAMS 2nd PROF 2022-23                                                                                                                                                                             OCT-2024 </t>
  </si>
  <si>
    <t xml:space="preserve">ATTENDANCE OF BAMS 2nd PROF 2022-23                                                                                                                                                                             NOV-2024 </t>
  </si>
  <si>
    <t xml:space="preserve">ATTENDANCE OF BAMS 2nd PROF 2022-23                                                                                                                                                                             DEC-2024 </t>
  </si>
  <si>
    <t xml:space="preserve">ATTENDANCE OF BAMS 2nd PROF 2022-23                                                                                                                                                                             JAN-2025 </t>
  </si>
  <si>
    <t>THA</t>
  </si>
  <si>
    <t xml:space="preserve">ATTENDANCE OF BAMS 2nd PROF 2022-23                                                                                                                                                                             MARCH-2025 </t>
  </si>
  <si>
    <t>VEKARIYA MAHI</t>
  </si>
  <si>
    <t xml:space="preserve">ATTENDANCE OF BAMS 2nd PROF 2022-23                                                                                                                                                                             APRIL-2025 </t>
  </si>
  <si>
    <t xml:space="preserve">ATTENDANCE OF BAMS 2nd PROF 2022-23                                                                                                                                                                             MAY-2025 </t>
  </si>
  <si>
    <t>ODD BATCH</t>
  </si>
  <si>
    <t>Akhani Maitri</t>
  </si>
  <si>
    <t>Bharadiya Sahil</t>
  </si>
  <si>
    <t>Chaudhary Riya</t>
  </si>
  <si>
    <t>Chaudhary Khemraj</t>
  </si>
  <si>
    <t>Chaudhary Kinnariben</t>
  </si>
  <si>
    <t>Chaudhary Mahi V</t>
  </si>
  <si>
    <t>Desai Krish</t>
  </si>
  <si>
    <t>Desai Prachi</t>
  </si>
  <si>
    <t>Desai Preet</t>
  </si>
  <si>
    <t>Gohil Dhruv</t>
  </si>
  <si>
    <t>Kanjariya Rajnikant</t>
  </si>
  <si>
    <t>Kasodariya Jahnvi</t>
  </si>
  <si>
    <t>Kotak Parv</t>
  </si>
  <si>
    <t>Leuva Priyanshi</t>
  </si>
  <si>
    <t>Limbadiya Nisharg</t>
  </si>
  <si>
    <t>Makwana Sujain</t>
  </si>
  <si>
    <t>Modi Sujal</t>
  </si>
  <si>
    <t>Patel Lisa</t>
  </si>
  <si>
    <t>Patel Maitri</t>
  </si>
  <si>
    <t>Patel Riya</t>
  </si>
  <si>
    <t>Prajapati Chintan</t>
  </si>
  <si>
    <t>Prajapati Devan</t>
  </si>
  <si>
    <t>Prajapati Ruchi</t>
  </si>
  <si>
    <t>Purohita Kena</t>
  </si>
  <si>
    <t>Raval Rahul</t>
  </si>
  <si>
    <t>Sankhala Sejal</t>
  </si>
  <si>
    <t>Shah Jaydeep</t>
  </si>
  <si>
    <t>Vasava Devraj</t>
  </si>
  <si>
    <t>ATTENDANCE OF BAMS 2nd PROF 2022-23                                                                                                                                                                             JUNE-2025</t>
  </si>
  <si>
    <t xml:space="preserve">ATTENDANCE OF BAMS 2nd PROF 2022-23                                                                                                                                                                             JULY-2025 </t>
  </si>
  <si>
    <t xml:space="preserve">ATTENDANCE OF BAMS 2nd PROF 2022-23                                                                                                                                                                             AUGUST-2025 </t>
  </si>
  <si>
    <t xml:space="preserve">ATTENDANCE OF BAMS 2nd PROF 2022-23                                                                                                                                                                             SEP-2025 </t>
  </si>
  <si>
    <t xml:space="preserve">ATTENDANCE OF BAMS 2nd PROF 2022-23                                                                                                                                                                             OCT-2025 </t>
  </si>
  <si>
    <t xml:space="preserve">ATTENDANCE OF BAMS 2nd PROF 2022-23                                                                                                                                                                             NOV-2025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</si>
</sst>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Calibri"/>
      <scheme val="minor"/>
    </font>
    <font>
      <b/>
      <sz val="18.0"/>
      <color theme="1"/>
      <name val="Times New Roman"/>
    </font>
    <font/>
    <font>
      <b/>
      <sz val="16.0"/>
      <color theme="1"/>
      <name val="Times New Roman"/>
    </font>
    <font>
      <b/>
      <sz val="11.0"/>
      <color theme="1"/>
      <name val="Times New Roman"/>
    </font>
    <font>
      <b/>
      <sz val="10.0"/>
      <color theme="1"/>
      <name val="Times New Roman"/>
    </font>
    <font>
      <sz val="11.0"/>
      <color theme="1"/>
      <name val="Times New Roman"/>
    </font>
    <font>
      <sz val="12.0"/>
      <color theme="1"/>
      <name val="Times New Roman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4.0"/>
      <color theme="1"/>
      <name val="Times New Roman"/>
    </font>
    <font>
      <b/>
      <sz val="14.0"/>
      <color theme="1"/>
      <name val="Calibri"/>
    </font>
    <font>
      <b/>
      <sz val="14.0"/>
      <color rgb="FF000000"/>
      <name val="Calibri"/>
    </font>
    <font>
      <sz val="10.0"/>
      <color theme="1"/>
      <name val="Calibri"/>
    </font>
    <font>
      <b/>
      <sz val="10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sz val="14.0"/>
      <color theme="1"/>
      <name val="Calibri"/>
    </font>
    <font>
      <sz val="14.0"/>
      <color theme="1"/>
      <name val="Times New Roman"/>
    </font>
    <font>
      <sz val="14.0"/>
      <color rgb="FF000000"/>
      <name val="Calibri"/>
    </font>
    <font>
      <b/>
      <sz val="11.0"/>
      <color rgb="FF000000"/>
      <name val="Calibri"/>
    </font>
    <font>
      <b/>
      <sz val="12.0"/>
      <color theme="1"/>
      <name val="Times New Roman"/>
    </font>
    <font>
      <b/>
      <sz val="9.0"/>
      <color theme="1"/>
      <name val="Times New Roman"/>
    </font>
    <font>
      <b/>
      <sz val="13.0"/>
      <color theme="1"/>
      <name val="Times New Roman"/>
    </font>
    <font>
      <b/>
      <sz val="13.0"/>
      <color theme="1"/>
      <name val="Calibri"/>
    </font>
    <font>
      <b/>
      <sz val="13.0"/>
      <color theme="1"/>
      <name val="Calibri"/>
      <scheme val="minor"/>
    </font>
    <font>
      <b/>
      <sz val="12.0"/>
      <color theme="1"/>
      <name val="Calibri"/>
    </font>
    <font>
      <b/>
      <sz val="15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9" fillId="0" fontId="4" numFmtId="0" xfId="0" applyAlignment="1" applyBorder="1" applyFont="1">
      <alignment horizontal="center"/>
    </xf>
    <xf borderId="9" fillId="0" fontId="4" numFmtId="16" xfId="0" applyAlignment="1" applyBorder="1" applyFont="1" applyNumberFormat="1">
      <alignment horizontal="center"/>
    </xf>
    <xf borderId="10" fillId="2" fontId="4" numFmtId="0" xfId="0" applyAlignment="1" applyBorder="1" applyFill="1" applyFont="1">
      <alignment horizontal="center"/>
    </xf>
    <xf borderId="12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center" vertical="center"/>
    </xf>
    <xf borderId="12" fillId="3" fontId="4" numFmtId="0" xfId="0" applyAlignment="1" applyBorder="1" applyFill="1" applyFont="1">
      <alignment horizontal="center"/>
    </xf>
    <xf borderId="12" fillId="3" fontId="4" numFmtId="0" xfId="0" applyAlignment="1" applyBorder="1" applyFont="1">
      <alignment horizontal="center" readingOrder="0" vertical="center"/>
    </xf>
    <xf borderId="12" fillId="3" fontId="5" numFmtId="0" xfId="0" applyAlignment="1" applyBorder="1" applyFont="1">
      <alignment horizontal="center" readingOrder="0" vertical="center"/>
    </xf>
    <xf borderId="12" fillId="2" fontId="6" numFmtId="0" xfId="0" applyAlignment="1" applyBorder="1" applyFont="1">
      <alignment horizontal="center"/>
    </xf>
    <xf borderId="12" fillId="3" fontId="4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shrinkToFit="0" vertical="top" wrapText="1"/>
    </xf>
    <xf borderId="12" fillId="0" fontId="6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 readingOrder="0"/>
    </xf>
    <xf borderId="12" fillId="0" fontId="9" numFmtId="0" xfId="0" applyAlignment="1" applyBorder="1" applyFont="1">
      <alignment horizontal="center" readingOrder="0"/>
    </xf>
    <xf borderId="12" fillId="0" fontId="10" numFmtId="0" xfId="0" applyAlignment="1" applyBorder="1" applyFont="1">
      <alignment horizontal="center" readingOrder="0" shrinkToFit="0" vertical="bottom" wrapText="0"/>
    </xf>
    <xf borderId="11" fillId="0" fontId="10" numFmtId="0" xfId="0" applyAlignment="1" applyBorder="1" applyFont="1">
      <alignment horizontal="center" readingOrder="0" shrinkToFit="0" vertical="bottom" wrapText="0"/>
    </xf>
    <xf borderId="13" fillId="0" fontId="10" numFmtId="0" xfId="0" applyAlignment="1" applyBorder="1" applyFont="1">
      <alignment horizontal="center" readingOrder="0" shrinkToFit="0" vertical="bottom" wrapText="0"/>
    </xf>
    <xf borderId="8" fillId="0" fontId="10" numFmtId="0" xfId="0" applyAlignment="1" applyBorder="1" applyFont="1">
      <alignment horizontal="center" readingOrder="0" shrinkToFit="0" vertical="bottom" wrapText="0"/>
    </xf>
    <xf borderId="12" fillId="0" fontId="11" numFmtId="0" xfId="0" applyAlignment="1" applyBorder="1" applyFont="1">
      <alignment horizontal="center" readingOrder="0"/>
    </xf>
    <xf borderId="12" fillId="0" fontId="12" numFmtId="0" xfId="0" applyAlignment="1" applyBorder="1" applyFont="1">
      <alignment horizontal="center" readingOrder="0"/>
    </xf>
    <xf borderId="13" fillId="0" fontId="13" numFmtId="0" xfId="0" applyAlignment="1" applyBorder="1" applyFont="1">
      <alignment horizontal="center" readingOrder="0" shrinkToFit="0" vertical="bottom" wrapText="0"/>
    </xf>
    <xf borderId="8" fillId="0" fontId="13" numFmtId="0" xfId="0" applyAlignment="1" applyBorder="1" applyFont="1">
      <alignment horizontal="center" readingOrder="0" shrinkToFit="0" vertical="bottom" wrapText="0"/>
    </xf>
    <xf borderId="12" fillId="0" fontId="14" numFmtId="0" xfId="0" applyAlignment="1" applyBorder="1" applyFont="1">
      <alignment horizontal="center" readingOrder="0"/>
    </xf>
    <xf borderId="12" fillId="0" fontId="15" numFmtId="0" xfId="0" applyAlignment="1" applyBorder="1" applyFont="1">
      <alignment horizontal="center" readingOrder="0"/>
    </xf>
    <xf borderId="12" fillId="3" fontId="6" numFmtId="0" xfId="0" applyAlignment="1" applyBorder="1" applyFont="1">
      <alignment horizontal="center" vertical="center"/>
    </xf>
    <xf borderId="12" fillId="3" fontId="14" numFmtId="0" xfId="0" applyAlignment="1" applyBorder="1" applyFont="1">
      <alignment horizontal="center"/>
    </xf>
    <xf borderId="12" fillId="3" fontId="14" numFmtId="0" xfId="0" applyAlignment="1" applyBorder="1" applyFont="1">
      <alignment horizontal="center" readingOrder="0"/>
    </xf>
    <xf borderId="12" fillId="3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readingOrder="0"/>
    </xf>
    <xf borderId="13" fillId="3" fontId="10" numFmtId="0" xfId="0" applyAlignment="1" applyBorder="1" applyFont="1">
      <alignment horizontal="center" shrinkToFit="0" vertical="bottom" wrapText="0"/>
    </xf>
    <xf borderId="8" fillId="3" fontId="10" numFmtId="0" xfId="0" applyAlignment="1" applyBorder="1" applyFont="1">
      <alignment horizontal="center" shrinkToFit="0" vertical="bottom" wrapText="0"/>
    </xf>
    <xf borderId="0" fillId="0" fontId="16" numFmtId="0" xfId="0" applyAlignment="1" applyFont="1">
      <alignment readingOrder="0"/>
    </xf>
    <xf borderId="14" fillId="0" fontId="15" numFmtId="0" xfId="0" applyAlignment="1" applyBorder="1" applyFont="1">
      <alignment horizontal="center" readingOrder="0"/>
    </xf>
    <xf borderId="14" fillId="0" fontId="9" numFmtId="0" xfId="0" applyAlignment="1" applyBorder="1" applyFont="1">
      <alignment horizontal="center" readingOrder="0"/>
    </xf>
    <xf borderId="14" fillId="0" fontId="8" numFmtId="0" xfId="0" applyAlignment="1" applyBorder="1" applyFont="1">
      <alignment horizontal="center" readingOrder="0"/>
    </xf>
    <xf borderId="15" fillId="0" fontId="10" numFmtId="0" xfId="0" applyAlignment="1" applyBorder="1" applyFont="1">
      <alignment horizontal="center" readingOrder="0" shrinkToFit="0" vertical="bottom" wrapText="0"/>
    </xf>
    <xf borderId="5" fillId="0" fontId="10" numFmtId="0" xfId="0" applyAlignment="1" applyBorder="1" applyFont="1">
      <alignment horizontal="center" readingOrder="0" shrinkToFit="0" vertical="bottom" wrapText="0"/>
    </xf>
    <xf borderId="12" fillId="0" fontId="8" numFmtId="0" xfId="0" applyAlignment="1" applyBorder="1" applyFont="1">
      <alignment readingOrder="0"/>
    </xf>
    <xf borderId="13" fillId="0" fontId="10" numFmtId="0" xfId="0" applyAlignment="1" applyBorder="1" applyFont="1">
      <alignment horizontal="right" readingOrder="0" shrinkToFit="0" vertical="bottom" wrapText="0"/>
    </xf>
    <xf borderId="8" fillId="0" fontId="10" numFmtId="0" xfId="0" applyAlignment="1" applyBorder="1" applyFont="1">
      <alignment horizontal="right" readingOrder="0" shrinkToFit="0" vertical="bottom" wrapText="0"/>
    </xf>
    <xf borderId="12" fillId="0" fontId="7" numFmtId="0" xfId="0" applyAlignment="1" applyBorder="1" applyFont="1">
      <alignment horizontal="left" readingOrder="0" shrinkToFit="0" vertical="top" wrapText="1"/>
    </xf>
    <xf borderId="0" fillId="2" fontId="16" numFmtId="0" xfId="0" applyFont="1"/>
    <xf borderId="12" fillId="0" fontId="17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/>
    </xf>
    <xf borderId="0" fillId="0" fontId="8" numFmtId="0" xfId="0" applyFont="1"/>
    <xf borderId="0" fillId="2" fontId="8" numFmtId="0" xfId="0" applyFont="1"/>
    <xf borderId="12" fillId="0" fontId="18" numFmtId="0" xfId="0" applyAlignment="1" applyBorder="1" applyFont="1">
      <alignment horizontal="center" readingOrder="0"/>
    </xf>
    <xf borderId="8" fillId="3" fontId="10" numFmtId="0" xfId="0" applyAlignment="1" applyBorder="1" applyFont="1">
      <alignment horizontal="center" readingOrder="0" shrinkToFit="0" vertical="bottom" wrapText="0"/>
    </xf>
    <xf borderId="8" fillId="0" fontId="10" numFmtId="0" xfId="0" applyAlignment="1" applyBorder="1" applyFont="1">
      <alignment readingOrder="0" shrinkToFit="0" vertical="bottom" wrapText="0"/>
    </xf>
    <xf borderId="12" fillId="0" fontId="8" numFmtId="0" xfId="0" applyBorder="1" applyFont="1"/>
    <xf borderId="12" fillId="0" fontId="19" numFmtId="0" xfId="0" applyAlignment="1" applyBorder="1" applyFont="1">
      <alignment horizontal="center" readingOrder="0"/>
    </xf>
    <xf borderId="13" fillId="0" fontId="20" numFmtId="0" xfId="0" applyAlignment="1" applyBorder="1" applyFont="1">
      <alignment horizontal="center" readingOrder="0" shrinkToFit="0" vertical="bottom" wrapText="0"/>
    </xf>
    <xf borderId="8" fillId="0" fontId="20" numFmtId="0" xfId="0" applyAlignment="1" applyBorder="1" applyFont="1">
      <alignment horizontal="center" readingOrder="0" shrinkToFit="0" vertical="bottom" wrapText="0"/>
    </xf>
    <xf borderId="12" fillId="3" fontId="15" numFmtId="0" xfId="0" applyAlignment="1" applyBorder="1" applyFont="1">
      <alignment horizontal="center"/>
    </xf>
    <xf borderId="12" fillId="3" fontId="9" numFmtId="0" xfId="0" applyAlignment="1" applyBorder="1" applyFont="1">
      <alignment horizontal="center" readingOrder="0"/>
    </xf>
    <xf borderId="12" fillId="3" fontId="9" numFmtId="0" xfId="0" applyAlignment="1" applyBorder="1" applyFont="1">
      <alignment horizontal="center"/>
    </xf>
    <xf borderId="13" fillId="3" fontId="21" numFmtId="0" xfId="0" applyAlignment="1" applyBorder="1" applyFont="1">
      <alignment horizontal="center" shrinkToFit="0" vertical="bottom" wrapText="0"/>
    </xf>
    <xf borderId="8" fillId="3" fontId="21" numFmtId="0" xfId="0" applyAlignment="1" applyBorder="1" applyFont="1">
      <alignment horizontal="center" shrinkToFit="0" vertical="bottom" wrapText="0"/>
    </xf>
    <xf borderId="8" fillId="3" fontId="21" numFmtId="0" xfId="0" applyAlignment="1" applyBorder="1" applyFont="1">
      <alignment horizontal="center" readingOrder="0" shrinkToFit="0" vertical="bottom" wrapText="0"/>
    </xf>
    <xf borderId="11" fillId="0" fontId="21" numFmtId="0" xfId="0" applyAlignment="1" applyBorder="1" applyFont="1">
      <alignment horizontal="center" readingOrder="0" shrinkToFit="0" vertical="bottom" wrapText="0"/>
    </xf>
    <xf borderId="12" fillId="2" fontId="4" numFmtId="0" xfId="0" applyAlignment="1" applyBorder="1" applyFont="1">
      <alignment horizontal="center"/>
    </xf>
    <xf borderId="12" fillId="0" fontId="16" numFmtId="0" xfId="0" applyAlignment="1" applyBorder="1" applyFont="1">
      <alignment readingOrder="0"/>
    </xf>
    <xf borderId="14" fillId="0" fontId="14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readingOrder="0" vertical="center"/>
    </xf>
    <xf borderId="13" fillId="0" fontId="20" numFmtId="0" xfId="0" applyAlignment="1" applyBorder="1" applyFont="1">
      <alignment horizontal="center" readingOrder="0" shrinkToFit="0" vertical="bottom" wrapText="0"/>
    </xf>
    <xf borderId="8" fillId="0" fontId="20" numFmtId="0" xfId="0" applyAlignment="1" applyBorder="1" applyFont="1">
      <alignment horizontal="center" readingOrder="0" shrinkToFit="0" vertical="bottom" wrapText="0"/>
    </xf>
    <xf borderId="0" fillId="0" fontId="8" numFmtId="0" xfId="0" applyAlignment="1" applyFont="1">
      <alignment readingOrder="0"/>
    </xf>
    <xf borderId="13" fillId="3" fontId="10" numFmtId="0" xfId="0" applyAlignment="1" applyBorder="1" applyFont="1">
      <alignment horizontal="center" readingOrder="0" shrinkToFit="0" vertical="bottom" wrapText="0"/>
    </xf>
    <xf borderId="12" fillId="3" fontId="23" numFmtId="0" xfId="0" applyAlignment="1" applyBorder="1" applyFont="1">
      <alignment horizontal="center" vertical="center"/>
    </xf>
    <xf borderId="12" fillId="3" fontId="24" numFmtId="0" xfId="0" applyAlignment="1" applyBorder="1" applyFont="1">
      <alignment horizontal="center" vertical="center"/>
    </xf>
    <xf borderId="12" fillId="3" fontId="24" numFmtId="0" xfId="0" applyAlignment="1" applyBorder="1" applyFont="1">
      <alignment horizontal="center"/>
    </xf>
    <xf borderId="12" fillId="3" fontId="25" numFmtId="0" xfId="0" applyAlignment="1" applyBorder="1" applyFont="1">
      <alignment horizontal="center" readingOrder="0"/>
    </xf>
    <xf borderId="12" fillId="3" fontId="25" numFmtId="0" xfId="0" applyAlignment="1" applyBorder="1" applyFont="1">
      <alignment horizontal="center"/>
    </xf>
    <xf borderId="0" fillId="0" fontId="26" numFmtId="0" xfId="0" applyFont="1"/>
    <xf borderId="12" fillId="0" fontId="25" numFmtId="0" xfId="0" applyAlignment="1" applyBorder="1" applyFont="1">
      <alignment horizontal="center" readingOrder="0"/>
    </xf>
    <xf borderId="12" fillId="2" fontId="24" numFmtId="0" xfId="0" applyAlignment="1" applyBorder="1" applyFont="1">
      <alignment horizontal="center"/>
    </xf>
    <xf borderId="12" fillId="0" fontId="27" numFmtId="0" xfId="0" applyBorder="1" applyFont="1"/>
    <xf borderId="12" fillId="0" fontId="27" numFmtId="0" xfId="0" applyAlignment="1" applyBorder="1" applyFont="1">
      <alignment readingOrder="0"/>
    </xf>
    <xf borderId="12" fillId="0" fontId="27" numFmtId="0" xfId="0" applyAlignment="1" applyBorder="1" applyFont="1">
      <alignment horizontal="center" readingOrder="0"/>
    </xf>
    <xf borderId="12" fillId="2" fontId="22" numFmtId="0" xfId="0" applyAlignment="1" applyBorder="1" applyFont="1">
      <alignment horizontal="center"/>
    </xf>
    <xf borderId="12" fillId="3" fontId="22" numFmtId="0" xfId="0" applyAlignment="1" applyBorder="1" applyFont="1">
      <alignment horizontal="center" vertical="center"/>
    </xf>
    <xf borderId="12" fillId="0" fontId="8" numFmtId="0" xfId="0" applyAlignment="1" applyBorder="1" applyFont="1">
      <alignment readingOrder="0"/>
    </xf>
    <xf borderId="12" fillId="0" fontId="8" numFmtId="0" xfId="0" applyBorder="1" applyFont="1"/>
    <xf borderId="12" fillId="2" fontId="8" numFmtId="0" xfId="0" applyBorder="1" applyFont="1"/>
    <xf borderId="10" fillId="0" fontId="4" numFmtId="0" xfId="0" applyAlignment="1" applyBorder="1" applyFont="1">
      <alignment horizontal="center"/>
    </xf>
    <xf borderId="12" fillId="3" fontId="6" numFmtId="0" xfId="0" applyAlignment="1" applyBorder="1" applyFont="1">
      <alignment horizontal="center"/>
    </xf>
    <xf borderId="12" fillId="4" fontId="4" numFmtId="0" xfId="0" applyAlignment="1" applyBorder="1" applyFill="1" applyFont="1">
      <alignment horizontal="center" readingOrder="0" vertical="center"/>
    </xf>
    <xf borderId="12" fillId="0" fontId="6" numFmtId="0" xfId="0" applyAlignment="1" applyBorder="1" applyFont="1">
      <alignment horizontal="center"/>
    </xf>
    <xf borderId="12" fillId="3" fontId="27" numFmtId="0" xfId="0" applyBorder="1" applyFont="1"/>
    <xf borderId="12" fillId="3" fontId="17" numFmtId="0" xfId="0" applyBorder="1" applyFont="1"/>
    <xf borderId="12" fillId="0" fontId="9" numFmtId="0" xfId="0" applyAlignment="1" applyBorder="1" applyFont="1">
      <alignment horizontal="center"/>
    </xf>
    <xf borderId="12" fillId="0" fontId="28" numFmtId="0" xfId="0" applyAlignment="1" applyBorder="1" applyFont="1">
      <alignment readingOrder="0"/>
    </xf>
    <xf borderId="12" fillId="0" fontId="17" numFmtId="0" xfId="0" applyAlignment="1" applyBorder="1" applyFont="1">
      <alignment readingOrder="0"/>
    </xf>
    <xf borderId="9" fillId="0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5.71"/>
    <col customWidth="1" min="25" max="25" width="12.43"/>
    <col customWidth="1" min="26" max="26" width="5.57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5.0" customHeight="1">
      <c r="A2" s="4"/>
      <c r="Z2" s="5"/>
    </row>
    <row r="3" ht="15.0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53.25" customHeight="1">
      <c r="A4" s="9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5.0</v>
      </c>
      <c r="D7" s="20">
        <v>6.0</v>
      </c>
      <c r="E7" s="21">
        <v>1.0</v>
      </c>
      <c r="F7" s="20">
        <v>5.0</v>
      </c>
      <c r="G7" s="20">
        <v>0.0</v>
      </c>
      <c r="H7" s="21">
        <v>0.0</v>
      </c>
      <c r="I7" s="20">
        <v>3.0</v>
      </c>
      <c r="J7" s="20">
        <v>2.0</v>
      </c>
      <c r="K7" s="21">
        <v>0.0</v>
      </c>
      <c r="L7" s="20">
        <v>2.0</v>
      </c>
      <c r="M7" s="20">
        <v>4.0</v>
      </c>
      <c r="N7" s="21">
        <v>0.0</v>
      </c>
      <c r="O7" s="20">
        <v>6.0</v>
      </c>
      <c r="P7" s="20">
        <v>2.0</v>
      </c>
      <c r="Q7" s="21">
        <v>1.0</v>
      </c>
      <c r="R7" s="20">
        <v>4.0</v>
      </c>
      <c r="S7" s="20">
        <v>0.0</v>
      </c>
      <c r="T7" s="21">
        <v>2.0</v>
      </c>
      <c r="U7" s="22">
        <f t="shared" ref="U7:W7" si="1">(C7+F7+I7+L7+O7+R7)</f>
        <v>25</v>
      </c>
      <c r="V7" s="22">
        <f t="shared" si="1"/>
        <v>14</v>
      </c>
      <c r="W7" s="22">
        <f t="shared" si="1"/>
        <v>4</v>
      </c>
      <c r="X7" s="23">
        <f t="shared" ref="X7:X36" si="3">(U7*100/25)</f>
        <v>100</v>
      </c>
      <c r="Y7" s="23">
        <f t="shared" ref="Y7:Y36" si="4">(V7*100/14)</f>
        <v>100</v>
      </c>
      <c r="Z7" s="23">
        <f t="shared" ref="Z7:Z36" si="5">(W7*100/4)</f>
        <v>100</v>
      </c>
    </row>
    <row r="8" ht="15.75" customHeight="1">
      <c r="A8" s="24">
        <v>1.0</v>
      </c>
      <c r="B8" s="25" t="s">
        <v>17</v>
      </c>
      <c r="C8" s="26">
        <v>5.0</v>
      </c>
      <c r="D8" s="26">
        <v>3.0</v>
      </c>
      <c r="E8" s="26">
        <v>1.0</v>
      </c>
      <c r="F8" s="27">
        <v>4.0</v>
      </c>
      <c r="G8" s="28">
        <v>0.0</v>
      </c>
      <c r="H8" s="28">
        <v>0.0</v>
      </c>
      <c r="I8" s="27">
        <v>1.0</v>
      </c>
      <c r="J8" s="27">
        <v>1.0</v>
      </c>
      <c r="K8" s="27">
        <v>0.0</v>
      </c>
      <c r="L8" s="27">
        <v>2.0</v>
      </c>
      <c r="M8" s="27">
        <v>2.0</v>
      </c>
      <c r="N8" s="27">
        <v>0.0</v>
      </c>
      <c r="O8" s="29">
        <v>0.0</v>
      </c>
      <c r="P8" s="30">
        <v>0.0</v>
      </c>
      <c r="Q8" s="30">
        <v>0.0</v>
      </c>
      <c r="R8" s="27">
        <v>4.0</v>
      </c>
      <c r="S8" s="27">
        <v>0.0</v>
      </c>
      <c r="T8" s="27">
        <v>2.0</v>
      </c>
      <c r="U8" s="22">
        <f t="shared" ref="U8:W8" si="2">(C8+F8+I8+L8+O8+R8)</f>
        <v>16</v>
      </c>
      <c r="V8" s="22">
        <f t="shared" si="2"/>
        <v>6</v>
      </c>
      <c r="W8" s="22">
        <f t="shared" si="2"/>
        <v>3</v>
      </c>
      <c r="X8" s="23">
        <f t="shared" si="3"/>
        <v>64</v>
      </c>
      <c r="Y8" s="23">
        <f t="shared" si="4"/>
        <v>42.85714286</v>
      </c>
      <c r="Z8" s="23">
        <f t="shared" si="5"/>
        <v>75</v>
      </c>
    </row>
    <row r="9" ht="15.75" customHeight="1">
      <c r="A9" s="24">
        <v>2.0</v>
      </c>
      <c r="B9" s="25" t="s">
        <v>18</v>
      </c>
      <c r="C9" s="26">
        <v>5.0</v>
      </c>
      <c r="D9" s="26">
        <v>3.0</v>
      </c>
      <c r="E9" s="26">
        <v>1.0</v>
      </c>
      <c r="F9" s="28">
        <v>4.0</v>
      </c>
      <c r="G9" s="27">
        <v>0.0</v>
      </c>
      <c r="H9" s="28">
        <v>0.0</v>
      </c>
      <c r="I9" s="27">
        <v>2.0</v>
      </c>
      <c r="J9" s="27">
        <v>2.0</v>
      </c>
      <c r="K9" s="27">
        <v>0.0</v>
      </c>
      <c r="L9" s="27">
        <v>2.0</v>
      </c>
      <c r="M9" s="27">
        <v>2.0</v>
      </c>
      <c r="N9" s="27">
        <v>0.0</v>
      </c>
      <c r="O9" s="31">
        <v>3.0</v>
      </c>
      <c r="P9" s="32">
        <v>0.0</v>
      </c>
      <c r="Q9" s="32">
        <v>1.0</v>
      </c>
      <c r="R9" s="27">
        <v>4.0</v>
      </c>
      <c r="S9" s="27">
        <v>0.0</v>
      </c>
      <c r="T9" s="27">
        <v>2.0</v>
      </c>
      <c r="U9" s="22">
        <f t="shared" ref="U9:W9" si="6">(C9+F9+I9+L9+O9+R9)</f>
        <v>20</v>
      </c>
      <c r="V9" s="22">
        <f t="shared" si="6"/>
        <v>7</v>
      </c>
      <c r="W9" s="22">
        <f t="shared" si="6"/>
        <v>4</v>
      </c>
      <c r="X9" s="23">
        <f t="shared" si="3"/>
        <v>80</v>
      </c>
      <c r="Y9" s="23">
        <f t="shared" si="4"/>
        <v>50</v>
      </c>
      <c r="Z9" s="23">
        <f t="shared" si="5"/>
        <v>100</v>
      </c>
    </row>
    <row r="10" ht="15.75" customHeight="1">
      <c r="A10" s="24">
        <v>3.0</v>
      </c>
      <c r="B10" s="25" t="s">
        <v>19</v>
      </c>
      <c r="C10" s="26">
        <v>5.0</v>
      </c>
      <c r="D10" s="26">
        <v>1.0</v>
      </c>
      <c r="E10" s="26">
        <v>1.0</v>
      </c>
      <c r="F10" s="27">
        <v>3.0</v>
      </c>
      <c r="G10" s="27">
        <v>0.0</v>
      </c>
      <c r="H10" s="27">
        <v>0.0</v>
      </c>
      <c r="I10" s="27">
        <v>3.0</v>
      </c>
      <c r="J10" s="27">
        <v>1.0</v>
      </c>
      <c r="K10" s="27">
        <v>0.0</v>
      </c>
      <c r="L10" s="27">
        <v>2.0</v>
      </c>
      <c r="M10" s="27">
        <v>4.0</v>
      </c>
      <c r="N10" s="27">
        <v>0.0</v>
      </c>
      <c r="O10" s="31">
        <v>2.0</v>
      </c>
      <c r="P10" s="32">
        <v>0.0</v>
      </c>
      <c r="Q10" s="32">
        <v>1.0</v>
      </c>
      <c r="R10" s="27">
        <v>4.0</v>
      </c>
      <c r="S10" s="27">
        <v>0.0</v>
      </c>
      <c r="T10" s="27">
        <v>2.0</v>
      </c>
      <c r="U10" s="22">
        <f t="shared" ref="U10:W10" si="7">(C10+F10+I10+L10+O10+R10)</f>
        <v>19</v>
      </c>
      <c r="V10" s="22">
        <f t="shared" si="7"/>
        <v>6</v>
      </c>
      <c r="W10" s="22">
        <f t="shared" si="7"/>
        <v>4</v>
      </c>
      <c r="X10" s="23">
        <f t="shared" si="3"/>
        <v>76</v>
      </c>
      <c r="Y10" s="23">
        <f t="shared" si="4"/>
        <v>42.85714286</v>
      </c>
      <c r="Z10" s="23">
        <f t="shared" si="5"/>
        <v>100</v>
      </c>
    </row>
    <row r="11" ht="15.75" customHeight="1">
      <c r="A11" s="24">
        <v>4.0</v>
      </c>
      <c r="B11" s="25" t="s">
        <v>20</v>
      </c>
      <c r="C11" s="26">
        <v>5.0</v>
      </c>
      <c r="D11" s="26">
        <v>3.0</v>
      </c>
      <c r="E11" s="26">
        <v>1.0</v>
      </c>
      <c r="F11" s="28">
        <v>4.0</v>
      </c>
      <c r="G11" s="28">
        <v>0.0</v>
      </c>
      <c r="H11" s="28">
        <v>0.0</v>
      </c>
      <c r="I11" s="27">
        <v>2.0</v>
      </c>
      <c r="J11" s="27">
        <v>1.0</v>
      </c>
      <c r="K11" s="27">
        <v>0.0</v>
      </c>
      <c r="L11" s="27">
        <v>2.0</v>
      </c>
      <c r="M11" s="27">
        <v>4.0</v>
      </c>
      <c r="N11" s="27">
        <v>0.0</v>
      </c>
      <c r="O11" s="31">
        <v>4.0</v>
      </c>
      <c r="P11" s="32">
        <v>0.0</v>
      </c>
      <c r="Q11" s="32">
        <v>1.0</v>
      </c>
      <c r="R11" s="27">
        <v>4.0</v>
      </c>
      <c r="S11" s="27">
        <v>0.0</v>
      </c>
      <c r="T11" s="27">
        <v>2.0</v>
      </c>
      <c r="U11" s="22">
        <f t="shared" ref="U11:W11" si="8">(C11+F11+I11+L11+O11+R11)</f>
        <v>21</v>
      </c>
      <c r="V11" s="22">
        <f t="shared" si="8"/>
        <v>8</v>
      </c>
      <c r="W11" s="22">
        <f t="shared" si="8"/>
        <v>4</v>
      </c>
      <c r="X11" s="23">
        <f t="shared" si="3"/>
        <v>84</v>
      </c>
      <c r="Y11" s="23">
        <f t="shared" si="4"/>
        <v>57.14285714</v>
      </c>
      <c r="Z11" s="23">
        <f t="shared" si="5"/>
        <v>100</v>
      </c>
    </row>
    <row r="12" ht="15.75" customHeight="1">
      <c r="A12" s="24">
        <v>5.0</v>
      </c>
      <c r="B12" s="25" t="s">
        <v>21</v>
      </c>
      <c r="C12" s="26">
        <v>5.0</v>
      </c>
      <c r="D12" s="26">
        <v>3.0</v>
      </c>
      <c r="E12" s="26">
        <v>1.0</v>
      </c>
      <c r="F12" s="28">
        <v>4.0</v>
      </c>
      <c r="G12" s="27">
        <v>0.0</v>
      </c>
      <c r="H12" s="28">
        <v>0.0</v>
      </c>
      <c r="I12" s="27">
        <v>3.0</v>
      </c>
      <c r="J12" s="27">
        <v>2.0</v>
      </c>
      <c r="K12" s="27">
        <v>0.0</v>
      </c>
      <c r="L12" s="27">
        <v>2.0</v>
      </c>
      <c r="M12" s="27">
        <v>4.0</v>
      </c>
      <c r="N12" s="27">
        <v>0.0</v>
      </c>
      <c r="O12" s="31">
        <v>4.0</v>
      </c>
      <c r="P12" s="32">
        <v>0.0</v>
      </c>
      <c r="Q12" s="32">
        <v>1.0</v>
      </c>
      <c r="R12" s="27">
        <v>4.0</v>
      </c>
      <c r="S12" s="27">
        <v>0.0</v>
      </c>
      <c r="T12" s="27">
        <v>2.0</v>
      </c>
      <c r="U12" s="22">
        <f t="shared" ref="U12:W12" si="9">(C12+F12+I12+L12+O12+R12)</f>
        <v>22</v>
      </c>
      <c r="V12" s="22">
        <f t="shared" si="9"/>
        <v>9</v>
      </c>
      <c r="W12" s="22">
        <f t="shared" si="9"/>
        <v>4</v>
      </c>
      <c r="X12" s="23">
        <f t="shared" si="3"/>
        <v>88</v>
      </c>
      <c r="Y12" s="23">
        <f t="shared" si="4"/>
        <v>64.28571429</v>
      </c>
      <c r="Z12" s="23">
        <f t="shared" si="5"/>
        <v>100</v>
      </c>
    </row>
    <row r="13" ht="15.75" customHeight="1">
      <c r="A13" s="24">
        <v>6.0</v>
      </c>
      <c r="B13" s="25" t="s">
        <v>22</v>
      </c>
      <c r="C13" s="26">
        <v>4.0</v>
      </c>
      <c r="D13" s="26">
        <v>1.0</v>
      </c>
      <c r="E13" s="26">
        <v>0.0</v>
      </c>
      <c r="F13" s="27">
        <v>1.0</v>
      </c>
      <c r="G13" s="27">
        <v>0.0</v>
      </c>
      <c r="H13" s="27">
        <v>0.0</v>
      </c>
      <c r="I13" s="27">
        <v>0.0</v>
      </c>
      <c r="J13" s="27">
        <v>1.0</v>
      </c>
      <c r="K13" s="27">
        <v>0.0</v>
      </c>
      <c r="L13" s="27">
        <v>0.0</v>
      </c>
      <c r="M13" s="27">
        <v>0.0</v>
      </c>
      <c r="N13" s="27">
        <v>0.0</v>
      </c>
      <c r="O13" s="31">
        <v>1.0</v>
      </c>
      <c r="P13" s="32">
        <v>0.0</v>
      </c>
      <c r="Q13" s="32">
        <v>0.0</v>
      </c>
      <c r="R13" s="27">
        <v>4.0</v>
      </c>
      <c r="S13" s="27">
        <v>0.0</v>
      </c>
      <c r="T13" s="27">
        <v>2.0</v>
      </c>
      <c r="U13" s="22">
        <f t="shared" ref="U13:W13" si="10">(C13+F13+I13+L13+O13+R13)</f>
        <v>10</v>
      </c>
      <c r="V13" s="22">
        <f t="shared" si="10"/>
        <v>2</v>
      </c>
      <c r="W13" s="22">
        <f t="shared" si="10"/>
        <v>2</v>
      </c>
      <c r="X13" s="23">
        <f t="shared" si="3"/>
        <v>40</v>
      </c>
      <c r="Y13" s="23">
        <f t="shared" si="4"/>
        <v>14.28571429</v>
      </c>
      <c r="Z13" s="23">
        <f t="shared" si="5"/>
        <v>50</v>
      </c>
    </row>
    <row r="14" ht="15.75" customHeight="1">
      <c r="A14" s="24">
        <v>7.0</v>
      </c>
      <c r="B14" s="25" t="s">
        <v>23</v>
      </c>
      <c r="C14" s="26">
        <v>5.0</v>
      </c>
      <c r="D14" s="26">
        <v>4.0</v>
      </c>
      <c r="E14" s="26">
        <v>1.0</v>
      </c>
      <c r="F14" s="28">
        <v>5.0</v>
      </c>
      <c r="G14" s="27">
        <v>0.0</v>
      </c>
      <c r="H14" s="28">
        <v>0.0</v>
      </c>
      <c r="I14" s="27">
        <v>2.0</v>
      </c>
      <c r="J14" s="27">
        <v>2.0</v>
      </c>
      <c r="K14" s="27">
        <v>0.0</v>
      </c>
      <c r="L14" s="27">
        <v>2.0</v>
      </c>
      <c r="M14" s="27">
        <v>2.0</v>
      </c>
      <c r="N14" s="27">
        <v>0.0</v>
      </c>
      <c r="O14" s="31">
        <v>4.0</v>
      </c>
      <c r="P14" s="32">
        <v>0.0</v>
      </c>
      <c r="Q14" s="32">
        <v>1.0</v>
      </c>
      <c r="R14" s="27">
        <v>3.0</v>
      </c>
      <c r="S14" s="27">
        <v>0.0</v>
      </c>
      <c r="T14" s="27">
        <v>2.0</v>
      </c>
      <c r="U14" s="22">
        <f t="shared" ref="U14:W14" si="11">(C14+F14+I14+L14+O14+R14)</f>
        <v>21</v>
      </c>
      <c r="V14" s="22">
        <f t="shared" si="11"/>
        <v>8</v>
      </c>
      <c r="W14" s="22">
        <f t="shared" si="11"/>
        <v>4</v>
      </c>
      <c r="X14" s="23">
        <f t="shared" si="3"/>
        <v>84</v>
      </c>
      <c r="Y14" s="23">
        <f t="shared" si="4"/>
        <v>57.14285714</v>
      </c>
      <c r="Z14" s="23">
        <f t="shared" si="5"/>
        <v>100</v>
      </c>
    </row>
    <row r="15" ht="15.75" customHeight="1">
      <c r="A15" s="24">
        <v>8.0</v>
      </c>
      <c r="B15" s="25" t="s">
        <v>24</v>
      </c>
      <c r="C15" s="26">
        <v>4.0</v>
      </c>
      <c r="D15" s="26">
        <v>1.0</v>
      </c>
      <c r="E15" s="26">
        <v>1.0</v>
      </c>
      <c r="F15" s="27">
        <v>2.0</v>
      </c>
      <c r="G15" s="27">
        <v>0.0</v>
      </c>
      <c r="H15" s="27">
        <v>0.0</v>
      </c>
      <c r="I15" s="27">
        <v>1.0</v>
      </c>
      <c r="J15" s="27">
        <v>0.0</v>
      </c>
      <c r="K15" s="27">
        <v>0.0</v>
      </c>
      <c r="L15" s="27">
        <v>1.0</v>
      </c>
      <c r="M15" s="27">
        <v>2.0</v>
      </c>
      <c r="N15" s="27">
        <v>0.0</v>
      </c>
      <c r="O15" s="31">
        <v>1.0</v>
      </c>
      <c r="P15" s="32">
        <v>0.0</v>
      </c>
      <c r="Q15" s="32">
        <v>1.0</v>
      </c>
      <c r="R15" s="27">
        <v>3.0</v>
      </c>
      <c r="S15" s="27">
        <v>0.0</v>
      </c>
      <c r="T15" s="27">
        <v>2.0</v>
      </c>
      <c r="U15" s="22">
        <f t="shared" ref="U15:W15" si="12">(C15+F15+I15+L15+O15+R15)</f>
        <v>12</v>
      </c>
      <c r="V15" s="22">
        <f t="shared" si="12"/>
        <v>3</v>
      </c>
      <c r="W15" s="22">
        <f t="shared" si="12"/>
        <v>4</v>
      </c>
      <c r="X15" s="23">
        <f t="shared" si="3"/>
        <v>48</v>
      </c>
      <c r="Y15" s="23">
        <f t="shared" si="4"/>
        <v>21.42857143</v>
      </c>
      <c r="Z15" s="23">
        <f t="shared" si="5"/>
        <v>100</v>
      </c>
    </row>
    <row r="16" ht="15.75" customHeight="1">
      <c r="A16" s="24">
        <v>9.0</v>
      </c>
      <c r="B16" s="25" t="s">
        <v>25</v>
      </c>
      <c r="C16" s="26">
        <v>5.0</v>
      </c>
      <c r="D16" s="26">
        <v>3.0</v>
      </c>
      <c r="E16" s="26">
        <v>1.0</v>
      </c>
      <c r="F16" s="27">
        <v>4.0</v>
      </c>
      <c r="G16" s="27">
        <v>0.0</v>
      </c>
      <c r="H16" s="27">
        <v>0.0</v>
      </c>
      <c r="I16" s="27">
        <v>3.0</v>
      </c>
      <c r="J16" s="27">
        <v>1.0</v>
      </c>
      <c r="K16" s="27">
        <v>0.0</v>
      </c>
      <c r="L16" s="27">
        <v>2.0</v>
      </c>
      <c r="M16" s="27">
        <v>4.0</v>
      </c>
      <c r="N16" s="27">
        <v>0.0</v>
      </c>
      <c r="O16" s="31">
        <v>4.0</v>
      </c>
      <c r="P16" s="32">
        <v>0.0</v>
      </c>
      <c r="Q16" s="32">
        <v>1.0</v>
      </c>
      <c r="R16" s="27">
        <v>4.0</v>
      </c>
      <c r="S16" s="27">
        <v>0.0</v>
      </c>
      <c r="T16" s="27">
        <v>2.0</v>
      </c>
      <c r="U16" s="22">
        <f t="shared" ref="U16:W16" si="13">(C16+F16+I16+L16+O16+R16)</f>
        <v>22</v>
      </c>
      <c r="V16" s="22">
        <f t="shared" si="13"/>
        <v>8</v>
      </c>
      <c r="W16" s="22">
        <f t="shared" si="13"/>
        <v>4</v>
      </c>
      <c r="X16" s="23">
        <f t="shared" si="3"/>
        <v>88</v>
      </c>
      <c r="Y16" s="23">
        <f t="shared" si="4"/>
        <v>57.14285714</v>
      </c>
      <c r="Z16" s="23">
        <f t="shared" si="5"/>
        <v>100</v>
      </c>
    </row>
    <row r="17" ht="15.75" customHeight="1">
      <c r="A17" s="24">
        <v>10.0</v>
      </c>
      <c r="B17" s="25" t="s">
        <v>26</v>
      </c>
      <c r="C17" s="26">
        <v>4.0</v>
      </c>
      <c r="D17" s="26">
        <v>0.0</v>
      </c>
      <c r="E17" s="26">
        <v>1.0</v>
      </c>
      <c r="F17" s="27">
        <v>2.0</v>
      </c>
      <c r="G17" s="27">
        <v>0.0</v>
      </c>
      <c r="H17" s="27">
        <v>0.0</v>
      </c>
      <c r="I17" s="27">
        <v>1.0</v>
      </c>
      <c r="J17" s="27">
        <v>0.0</v>
      </c>
      <c r="K17" s="27">
        <v>0.0</v>
      </c>
      <c r="L17" s="27">
        <v>1.0</v>
      </c>
      <c r="M17" s="27">
        <v>2.0</v>
      </c>
      <c r="N17" s="27">
        <v>0.0</v>
      </c>
      <c r="O17" s="31">
        <v>1.0</v>
      </c>
      <c r="P17" s="32">
        <v>0.0</v>
      </c>
      <c r="Q17" s="32">
        <v>1.0</v>
      </c>
      <c r="R17" s="27">
        <v>4.0</v>
      </c>
      <c r="S17" s="27">
        <v>0.0</v>
      </c>
      <c r="T17" s="27">
        <v>2.0</v>
      </c>
      <c r="U17" s="22">
        <f t="shared" ref="U17:W17" si="14">(C17+F17+I17+L17+O17+R17)</f>
        <v>13</v>
      </c>
      <c r="V17" s="22">
        <f t="shared" si="14"/>
        <v>2</v>
      </c>
      <c r="W17" s="22">
        <f t="shared" si="14"/>
        <v>4</v>
      </c>
      <c r="X17" s="23">
        <f t="shared" si="3"/>
        <v>52</v>
      </c>
      <c r="Y17" s="23">
        <f t="shared" si="4"/>
        <v>14.28571429</v>
      </c>
      <c r="Z17" s="23">
        <f t="shared" si="5"/>
        <v>100</v>
      </c>
    </row>
    <row r="18" ht="15.75" customHeight="1">
      <c r="A18" s="24">
        <v>11.0</v>
      </c>
      <c r="B18" s="25" t="s">
        <v>27</v>
      </c>
      <c r="C18" s="26">
        <v>4.0</v>
      </c>
      <c r="D18" s="26">
        <v>2.0</v>
      </c>
      <c r="E18" s="26">
        <v>1.0</v>
      </c>
      <c r="F18" s="27">
        <v>3.0</v>
      </c>
      <c r="G18" s="27">
        <v>0.0</v>
      </c>
      <c r="H18" s="27">
        <v>0.0</v>
      </c>
      <c r="I18" s="27">
        <v>1.0</v>
      </c>
      <c r="J18" s="27">
        <v>1.0</v>
      </c>
      <c r="K18" s="27">
        <v>0.0</v>
      </c>
      <c r="L18" s="27">
        <v>2.0</v>
      </c>
      <c r="M18" s="27">
        <v>0.0</v>
      </c>
      <c r="N18" s="27">
        <v>0.0</v>
      </c>
      <c r="O18" s="31">
        <v>0.0</v>
      </c>
      <c r="P18" s="32">
        <v>0.0</v>
      </c>
      <c r="Q18" s="32">
        <v>1.0</v>
      </c>
      <c r="R18" s="27">
        <v>4.0</v>
      </c>
      <c r="S18" s="27">
        <v>0.0</v>
      </c>
      <c r="T18" s="27">
        <v>2.0</v>
      </c>
      <c r="U18" s="22">
        <f t="shared" ref="U18:W18" si="15">(C18+F18+I18+L18+O18+R18)</f>
        <v>14</v>
      </c>
      <c r="V18" s="22">
        <f t="shared" si="15"/>
        <v>3</v>
      </c>
      <c r="W18" s="22">
        <f t="shared" si="15"/>
        <v>4</v>
      </c>
      <c r="X18" s="23">
        <f t="shared" si="3"/>
        <v>56</v>
      </c>
      <c r="Y18" s="23">
        <f t="shared" si="4"/>
        <v>21.42857143</v>
      </c>
      <c r="Z18" s="23">
        <f t="shared" si="5"/>
        <v>100</v>
      </c>
    </row>
    <row r="19" ht="15.75" customHeight="1">
      <c r="A19" s="24">
        <v>12.0</v>
      </c>
      <c r="B19" s="25" t="s">
        <v>28</v>
      </c>
      <c r="C19" s="26">
        <v>4.0</v>
      </c>
      <c r="D19" s="26">
        <v>1.0</v>
      </c>
      <c r="E19" s="26">
        <v>0.0</v>
      </c>
      <c r="F19" s="27">
        <v>1.0</v>
      </c>
      <c r="G19" s="27">
        <v>0.0</v>
      </c>
      <c r="H19" s="27">
        <v>0.0</v>
      </c>
      <c r="I19" s="27">
        <v>0.0</v>
      </c>
      <c r="J19" s="27">
        <v>1.0</v>
      </c>
      <c r="K19" s="27">
        <v>0.0</v>
      </c>
      <c r="L19" s="27">
        <v>0.0</v>
      </c>
      <c r="M19" s="27">
        <v>0.0</v>
      </c>
      <c r="N19" s="27">
        <v>0.0</v>
      </c>
      <c r="O19" s="31">
        <v>2.0</v>
      </c>
      <c r="P19" s="32">
        <v>0.0</v>
      </c>
      <c r="Q19" s="32">
        <v>0.0</v>
      </c>
      <c r="R19" s="27">
        <v>4.0</v>
      </c>
      <c r="S19" s="27">
        <v>0.0</v>
      </c>
      <c r="T19" s="27">
        <v>2.0</v>
      </c>
      <c r="U19" s="22">
        <f t="shared" ref="U19:W19" si="16">(C19+F19+I19+L19+O19+R19)</f>
        <v>11</v>
      </c>
      <c r="V19" s="22">
        <f t="shared" si="16"/>
        <v>2</v>
      </c>
      <c r="W19" s="22">
        <f t="shared" si="16"/>
        <v>2</v>
      </c>
      <c r="X19" s="23">
        <f t="shared" si="3"/>
        <v>44</v>
      </c>
      <c r="Y19" s="23">
        <f t="shared" si="4"/>
        <v>14.28571429</v>
      </c>
      <c r="Z19" s="23">
        <f t="shared" si="5"/>
        <v>50</v>
      </c>
    </row>
    <row r="20" ht="15.75" customHeight="1">
      <c r="A20" s="24">
        <v>13.0</v>
      </c>
      <c r="B20" s="25" t="s">
        <v>29</v>
      </c>
      <c r="C20" s="26">
        <v>5.0</v>
      </c>
      <c r="D20" s="26">
        <v>3.0</v>
      </c>
      <c r="E20" s="26">
        <v>1.0</v>
      </c>
      <c r="F20" s="27">
        <v>4.0</v>
      </c>
      <c r="G20" s="27">
        <v>0.0</v>
      </c>
      <c r="H20" s="27">
        <v>0.0</v>
      </c>
      <c r="I20" s="27">
        <v>1.0</v>
      </c>
      <c r="J20" s="27">
        <v>1.0</v>
      </c>
      <c r="K20" s="27">
        <v>0.0</v>
      </c>
      <c r="L20" s="27">
        <v>2.0</v>
      </c>
      <c r="M20" s="27">
        <v>2.0</v>
      </c>
      <c r="N20" s="27">
        <v>0.0</v>
      </c>
      <c r="O20" s="31">
        <v>1.0</v>
      </c>
      <c r="P20" s="32">
        <v>0.0</v>
      </c>
      <c r="Q20" s="32">
        <v>1.0</v>
      </c>
      <c r="R20" s="27">
        <v>3.0</v>
      </c>
      <c r="S20" s="27">
        <v>0.0</v>
      </c>
      <c r="T20" s="27">
        <v>2.0</v>
      </c>
      <c r="U20" s="22">
        <f t="shared" ref="U20:W20" si="17">(C20+F20+I20+L20+O20+R20)</f>
        <v>16</v>
      </c>
      <c r="V20" s="22">
        <f t="shared" si="17"/>
        <v>6</v>
      </c>
      <c r="W20" s="22">
        <f t="shared" si="17"/>
        <v>4</v>
      </c>
      <c r="X20" s="23">
        <f t="shared" si="3"/>
        <v>64</v>
      </c>
      <c r="Y20" s="23">
        <f t="shared" si="4"/>
        <v>42.85714286</v>
      </c>
      <c r="Z20" s="23">
        <f t="shared" si="5"/>
        <v>100</v>
      </c>
    </row>
    <row r="21" ht="15.75" customHeight="1">
      <c r="A21" s="24">
        <v>14.0</v>
      </c>
      <c r="B21" s="25" t="s">
        <v>30</v>
      </c>
      <c r="C21" s="26">
        <v>4.0</v>
      </c>
      <c r="D21" s="26">
        <v>1.0</v>
      </c>
      <c r="E21" s="26">
        <v>1.0</v>
      </c>
      <c r="F21" s="28">
        <v>3.0</v>
      </c>
      <c r="G21" s="28">
        <v>0.0</v>
      </c>
      <c r="H21" s="28">
        <v>0.0</v>
      </c>
      <c r="I21" s="27">
        <v>1.0</v>
      </c>
      <c r="J21" s="27">
        <v>1.0</v>
      </c>
      <c r="K21" s="27">
        <v>0.0</v>
      </c>
      <c r="L21" s="27">
        <v>2.0</v>
      </c>
      <c r="M21" s="27">
        <v>0.0</v>
      </c>
      <c r="N21" s="27">
        <v>0.0</v>
      </c>
      <c r="O21" s="31">
        <v>0.0</v>
      </c>
      <c r="P21" s="32">
        <v>0.0</v>
      </c>
      <c r="Q21" s="32">
        <v>1.0</v>
      </c>
      <c r="R21" s="27">
        <v>4.0</v>
      </c>
      <c r="S21" s="27">
        <v>0.0</v>
      </c>
      <c r="T21" s="27">
        <v>1.0</v>
      </c>
      <c r="U21" s="22">
        <f t="shared" ref="U21:W21" si="18">(C21+F21+I21+L21+O21+R21)</f>
        <v>14</v>
      </c>
      <c r="V21" s="22">
        <f t="shared" si="18"/>
        <v>2</v>
      </c>
      <c r="W21" s="22">
        <f t="shared" si="18"/>
        <v>3</v>
      </c>
      <c r="X21" s="23">
        <f t="shared" si="3"/>
        <v>56</v>
      </c>
      <c r="Y21" s="23">
        <f t="shared" si="4"/>
        <v>14.28571429</v>
      </c>
      <c r="Z21" s="23">
        <f t="shared" si="5"/>
        <v>75</v>
      </c>
    </row>
    <row r="22" ht="15.75" customHeight="1">
      <c r="A22" s="24">
        <v>15.0</v>
      </c>
      <c r="B22" s="25" t="s">
        <v>31</v>
      </c>
      <c r="C22" s="26">
        <v>4.0</v>
      </c>
      <c r="D22" s="26">
        <v>3.0</v>
      </c>
      <c r="E22" s="26">
        <v>1.0</v>
      </c>
      <c r="F22" s="28">
        <v>4.0</v>
      </c>
      <c r="G22" s="28">
        <v>0.0</v>
      </c>
      <c r="H22" s="28">
        <v>0.0</v>
      </c>
      <c r="I22" s="27">
        <v>2.0</v>
      </c>
      <c r="J22" s="27">
        <v>2.0</v>
      </c>
      <c r="K22" s="27">
        <v>0.0</v>
      </c>
      <c r="L22" s="27">
        <v>2.0</v>
      </c>
      <c r="M22" s="27">
        <v>4.0</v>
      </c>
      <c r="N22" s="27">
        <v>0.0</v>
      </c>
      <c r="O22" s="31">
        <v>2.0</v>
      </c>
      <c r="P22" s="32">
        <v>0.0</v>
      </c>
      <c r="Q22" s="32">
        <v>1.0</v>
      </c>
      <c r="R22" s="27">
        <v>4.0</v>
      </c>
      <c r="S22" s="27">
        <v>0.0</v>
      </c>
      <c r="T22" s="27">
        <v>2.0</v>
      </c>
      <c r="U22" s="22">
        <f t="shared" ref="U22:W22" si="19">(C22+F22+I22+L22+O22+R22)</f>
        <v>18</v>
      </c>
      <c r="V22" s="22">
        <f t="shared" si="19"/>
        <v>9</v>
      </c>
      <c r="W22" s="22">
        <f t="shared" si="19"/>
        <v>4</v>
      </c>
      <c r="X22" s="23">
        <f t="shared" si="3"/>
        <v>72</v>
      </c>
      <c r="Y22" s="23">
        <f t="shared" si="4"/>
        <v>64.28571429</v>
      </c>
      <c r="Z22" s="23">
        <f t="shared" si="5"/>
        <v>100</v>
      </c>
    </row>
    <row r="23" ht="18.75" customHeight="1">
      <c r="A23" s="24">
        <v>16.0</v>
      </c>
      <c r="B23" s="25" t="s">
        <v>32</v>
      </c>
      <c r="C23" s="33">
        <v>4.0</v>
      </c>
      <c r="D23" s="33">
        <v>1.0</v>
      </c>
      <c r="E23" s="33">
        <v>0.0</v>
      </c>
      <c r="F23" s="34">
        <v>1.0</v>
      </c>
      <c r="G23" s="34">
        <v>0.0</v>
      </c>
      <c r="H23" s="34">
        <v>0.0</v>
      </c>
      <c r="I23" s="34">
        <v>0.0</v>
      </c>
      <c r="J23" s="34">
        <v>1.0</v>
      </c>
      <c r="K23" s="27">
        <v>0.0</v>
      </c>
      <c r="L23" s="34">
        <v>1.0</v>
      </c>
      <c r="M23" s="34">
        <v>0.0</v>
      </c>
      <c r="N23" s="34">
        <v>0.0</v>
      </c>
      <c r="O23" s="35">
        <v>0.0</v>
      </c>
      <c r="P23" s="36">
        <v>0.0</v>
      </c>
      <c r="Q23" s="36">
        <v>1.0</v>
      </c>
      <c r="R23" s="34">
        <v>3.0</v>
      </c>
      <c r="S23" s="27">
        <v>0.0</v>
      </c>
      <c r="T23" s="34">
        <v>2.0</v>
      </c>
      <c r="U23" s="22">
        <f t="shared" ref="U23:W23" si="20">(C23+F23+I23+L23+O23+R23)</f>
        <v>9</v>
      </c>
      <c r="V23" s="22">
        <f t="shared" si="20"/>
        <v>2</v>
      </c>
      <c r="W23" s="22">
        <f t="shared" si="20"/>
        <v>3</v>
      </c>
      <c r="X23" s="23">
        <f t="shared" si="3"/>
        <v>36</v>
      </c>
      <c r="Y23" s="23">
        <f t="shared" si="4"/>
        <v>14.28571429</v>
      </c>
      <c r="Z23" s="23">
        <f t="shared" si="5"/>
        <v>75</v>
      </c>
    </row>
    <row r="24" ht="18.75" customHeight="1">
      <c r="A24" s="24">
        <v>17.0</v>
      </c>
      <c r="B24" s="25" t="s">
        <v>33</v>
      </c>
      <c r="C24" s="37">
        <v>5.0</v>
      </c>
      <c r="D24" s="37">
        <v>3.0</v>
      </c>
      <c r="E24" s="37">
        <v>1.0</v>
      </c>
      <c r="F24" s="27">
        <v>4.0</v>
      </c>
      <c r="G24" s="27">
        <v>0.0</v>
      </c>
      <c r="H24" s="27">
        <v>0.0</v>
      </c>
      <c r="I24" s="27">
        <v>1.0</v>
      </c>
      <c r="J24" s="27">
        <v>1.0</v>
      </c>
      <c r="K24" s="27">
        <v>0.0</v>
      </c>
      <c r="L24" s="27">
        <v>2.0</v>
      </c>
      <c r="M24" s="27">
        <v>0.0</v>
      </c>
      <c r="N24" s="27">
        <v>0.0</v>
      </c>
      <c r="O24" s="31">
        <v>1.0</v>
      </c>
      <c r="P24" s="32">
        <v>0.0</v>
      </c>
      <c r="Q24" s="32">
        <v>1.0</v>
      </c>
      <c r="R24" s="27">
        <v>4.0</v>
      </c>
      <c r="S24" s="27">
        <v>0.0</v>
      </c>
      <c r="T24" s="27">
        <v>2.0</v>
      </c>
      <c r="U24" s="22">
        <f t="shared" ref="U24:W24" si="21">(C24+F24+I24+L24+O24+R24)</f>
        <v>17</v>
      </c>
      <c r="V24" s="22">
        <f t="shared" si="21"/>
        <v>4</v>
      </c>
      <c r="W24" s="22">
        <f t="shared" si="21"/>
        <v>4</v>
      </c>
      <c r="X24" s="23">
        <f t="shared" si="3"/>
        <v>68</v>
      </c>
      <c r="Y24" s="23">
        <f t="shared" si="4"/>
        <v>28.57142857</v>
      </c>
      <c r="Z24" s="23">
        <f t="shared" si="5"/>
        <v>100</v>
      </c>
    </row>
    <row r="25" ht="14.25" customHeight="1">
      <c r="A25" s="24">
        <v>18.0</v>
      </c>
      <c r="B25" s="25" t="s">
        <v>34</v>
      </c>
      <c r="C25" s="37">
        <v>5.0</v>
      </c>
      <c r="D25" s="37">
        <v>2.0</v>
      </c>
      <c r="E25" s="37">
        <v>1.0</v>
      </c>
      <c r="F25" s="27">
        <v>4.0</v>
      </c>
      <c r="G25" s="27">
        <v>0.0</v>
      </c>
      <c r="H25" s="27">
        <v>0.0</v>
      </c>
      <c r="I25" s="27">
        <v>1.0</v>
      </c>
      <c r="J25" s="27">
        <v>1.0</v>
      </c>
      <c r="K25" s="27">
        <v>0.0</v>
      </c>
      <c r="L25" s="27">
        <v>2.0</v>
      </c>
      <c r="M25" s="27">
        <v>0.0</v>
      </c>
      <c r="N25" s="27">
        <v>0.0</v>
      </c>
      <c r="O25" s="31">
        <v>2.0</v>
      </c>
      <c r="P25" s="32">
        <v>0.0</v>
      </c>
      <c r="Q25" s="32">
        <v>0.0</v>
      </c>
      <c r="R25" s="27">
        <v>4.0</v>
      </c>
      <c r="S25" s="27">
        <v>0.0</v>
      </c>
      <c r="T25" s="27">
        <v>2.0</v>
      </c>
      <c r="U25" s="22">
        <f t="shared" ref="U25:W25" si="22">(C25+F25+I25+L25+O25+R25)</f>
        <v>18</v>
      </c>
      <c r="V25" s="22">
        <f t="shared" si="22"/>
        <v>3</v>
      </c>
      <c r="W25" s="22">
        <f t="shared" si="22"/>
        <v>3</v>
      </c>
      <c r="X25" s="23">
        <f t="shared" si="3"/>
        <v>72</v>
      </c>
      <c r="Y25" s="23">
        <f t="shared" si="4"/>
        <v>21.42857143</v>
      </c>
      <c r="Z25" s="23">
        <f t="shared" si="5"/>
        <v>75</v>
      </c>
    </row>
    <row r="26" ht="14.25" customHeight="1">
      <c r="A26" s="24">
        <v>19.0</v>
      </c>
      <c r="B26" s="25" t="s">
        <v>35</v>
      </c>
      <c r="C26" s="37">
        <v>4.0</v>
      </c>
      <c r="D26" s="38">
        <v>2.0</v>
      </c>
      <c r="E26" s="38">
        <v>1.0</v>
      </c>
      <c r="F26" s="27">
        <v>3.0</v>
      </c>
      <c r="G26" s="28">
        <v>0.0</v>
      </c>
      <c r="H26" s="28">
        <v>0.0</v>
      </c>
      <c r="I26" s="27">
        <v>3.0</v>
      </c>
      <c r="J26" s="27">
        <v>1.0</v>
      </c>
      <c r="K26" s="27">
        <v>0.0</v>
      </c>
      <c r="L26" s="27">
        <v>1.0</v>
      </c>
      <c r="M26" s="27">
        <v>4.0</v>
      </c>
      <c r="N26" s="27">
        <v>0.0</v>
      </c>
      <c r="O26" s="31">
        <v>5.0</v>
      </c>
      <c r="P26" s="32">
        <v>0.0</v>
      </c>
      <c r="Q26" s="32">
        <v>1.0</v>
      </c>
      <c r="R26" s="27">
        <v>4.0</v>
      </c>
      <c r="S26" s="27">
        <v>0.0</v>
      </c>
      <c r="T26" s="27">
        <v>2.0</v>
      </c>
      <c r="U26" s="22">
        <f t="shared" ref="U26:W26" si="23">(C26+F26+I26+L26+O26+R26)</f>
        <v>20</v>
      </c>
      <c r="V26" s="22">
        <f t="shared" si="23"/>
        <v>7</v>
      </c>
      <c r="W26" s="22">
        <f t="shared" si="23"/>
        <v>4</v>
      </c>
      <c r="X26" s="23">
        <f t="shared" si="3"/>
        <v>80</v>
      </c>
      <c r="Y26" s="23">
        <f t="shared" si="4"/>
        <v>50</v>
      </c>
      <c r="Z26" s="23">
        <f t="shared" si="5"/>
        <v>100</v>
      </c>
    </row>
    <row r="27" ht="14.25" customHeight="1">
      <c r="A27" s="24">
        <v>20.0</v>
      </c>
      <c r="B27" s="25" t="s">
        <v>36</v>
      </c>
      <c r="C27" s="38">
        <v>5.0</v>
      </c>
      <c r="D27" s="38">
        <v>3.0</v>
      </c>
      <c r="E27" s="38">
        <v>1.0</v>
      </c>
      <c r="F27" s="28">
        <v>4.0</v>
      </c>
      <c r="G27" s="28">
        <v>0.0</v>
      </c>
      <c r="H27" s="28">
        <v>0.0</v>
      </c>
      <c r="I27" s="27">
        <v>1.0</v>
      </c>
      <c r="J27" s="27">
        <v>1.0</v>
      </c>
      <c r="K27" s="27">
        <v>0.0</v>
      </c>
      <c r="L27" s="27">
        <v>2.0</v>
      </c>
      <c r="M27" s="27">
        <v>0.0</v>
      </c>
      <c r="N27" s="27">
        <v>0.0</v>
      </c>
      <c r="O27" s="31">
        <v>1.0</v>
      </c>
      <c r="P27" s="32">
        <v>0.0</v>
      </c>
      <c r="Q27" s="32">
        <v>1.0</v>
      </c>
      <c r="R27" s="27">
        <v>4.0</v>
      </c>
      <c r="S27" s="27">
        <v>0.0</v>
      </c>
      <c r="T27" s="27">
        <v>2.0</v>
      </c>
      <c r="U27" s="22">
        <f t="shared" ref="U27:W27" si="24">(C27+F27+I27+L27+O27+R27)</f>
        <v>17</v>
      </c>
      <c r="V27" s="22">
        <f t="shared" si="24"/>
        <v>4</v>
      </c>
      <c r="W27" s="22">
        <f t="shared" si="24"/>
        <v>4</v>
      </c>
      <c r="X27" s="23">
        <f t="shared" si="3"/>
        <v>68</v>
      </c>
      <c r="Y27" s="23">
        <f t="shared" si="4"/>
        <v>28.57142857</v>
      </c>
      <c r="Z27" s="23">
        <f t="shared" si="5"/>
        <v>100</v>
      </c>
    </row>
    <row r="28" ht="14.25" customHeight="1">
      <c r="A28" s="24">
        <v>21.0</v>
      </c>
      <c r="B28" s="25" t="s">
        <v>37</v>
      </c>
      <c r="C28" s="37">
        <v>5.0</v>
      </c>
      <c r="D28" s="37">
        <v>3.0</v>
      </c>
      <c r="E28" s="37">
        <v>1.0</v>
      </c>
      <c r="F28" s="27">
        <v>5.0</v>
      </c>
      <c r="G28" s="27">
        <v>0.0</v>
      </c>
      <c r="H28" s="27">
        <v>0.0</v>
      </c>
      <c r="I28" s="27">
        <v>3.0</v>
      </c>
      <c r="J28" s="27">
        <v>2.0</v>
      </c>
      <c r="K28" s="27">
        <v>0.0</v>
      </c>
      <c r="L28" s="27">
        <v>2.0</v>
      </c>
      <c r="M28" s="27">
        <v>0.0</v>
      </c>
      <c r="N28" s="27">
        <v>0.0</v>
      </c>
      <c r="O28" s="31">
        <v>5.0</v>
      </c>
      <c r="P28" s="32">
        <v>0.0</v>
      </c>
      <c r="Q28" s="32">
        <v>1.0</v>
      </c>
      <c r="R28" s="27">
        <v>3.0</v>
      </c>
      <c r="S28" s="27">
        <v>0.0</v>
      </c>
      <c r="T28" s="27">
        <v>2.0</v>
      </c>
      <c r="U28" s="22">
        <f t="shared" ref="U28:W28" si="25">(C28+F28+I28+L28+O28+R28)</f>
        <v>23</v>
      </c>
      <c r="V28" s="22">
        <f t="shared" si="25"/>
        <v>5</v>
      </c>
      <c r="W28" s="22">
        <f t="shared" si="25"/>
        <v>4</v>
      </c>
      <c r="X28" s="23">
        <f t="shared" si="3"/>
        <v>92</v>
      </c>
      <c r="Y28" s="23">
        <f t="shared" si="4"/>
        <v>35.71428571</v>
      </c>
      <c r="Z28" s="23">
        <f t="shared" si="5"/>
        <v>100</v>
      </c>
    </row>
    <row r="29" ht="14.25" customHeight="1">
      <c r="A29" s="24">
        <v>22.0</v>
      </c>
      <c r="B29" s="25" t="s">
        <v>38</v>
      </c>
      <c r="C29" s="38">
        <v>5.0</v>
      </c>
      <c r="D29" s="38">
        <v>4.0</v>
      </c>
      <c r="E29" s="38">
        <v>1.0</v>
      </c>
      <c r="F29" s="28">
        <v>5.0</v>
      </c>
      <c r="G29" s="28">
        <v>0.0</v>
      </c>
      <c r="H29" s="27">
        <v>0.0</v>
      </c>
      <c r="I29" s="27">
        <v>2.0</v>
      </c>
      <c r="J29" s="27">
        <v>1.0</v>
      </c>
      <c r="K29" s="27">
        <v>0.0</v>
      </c>
      <c r="L29" s="27">
        <v>2.0</v>
      </c>
      <c r="M29" s="27">
        <v>4.0</v>
      </c>
      <c r="N29" s="27">
        <v>0.0</v>
      </c>
      <c r="O29" s="31">
        <v>2.0</v>
      </c>
      <c r="P29" s="32">
        <v>0.0</v>
      </c>
      <c r="Q29" s="32">
        <v>0.0</v>
      </c>
      <c r="R29" s="27">
        <v>4.0</v>
      </c>
      <c r="S29" s="27">
        <v>0.0</v>
      </c>
      <c r="T29" s="27">
        <v>2.0</v>
      </c>
      <c r="U29" s="22">
        <f t="shared" ref="U29:W29" si="26">(C29+F29+I29+L29+O29+R29)</f>
        <v>20</v>
      </c>
      <c r="V29" s="22">
        <f t="shared" si="26"/>
        <v>9</v>
      </c>
      <c r="W29" s="22">
        <f t="shared" si="26"/>
        <v>3</v>
      </c>
      <c r="X29" s="23">
        <f t="shared" si="3"/>
        <v>80</v>
      </c>
      <c r="Y29" s="23">
        <f t="shared" si="4"/>
        <v>64.28571429</v>
      </c>
      <c r="Z29" s="23">
        <f t="shared" si="5"/>
        <v>75</v>
      </c>
    </row>
    <row r="30" ht="14.25" customHeight="1">
      <c r="A30" s="24">
        <v>23.0</v>
      </c>
      <c r="B30" s="25" t="s">
        <v>39</v>
      </c>
      <c r="C30" s="37">
        <v>5.0</v>
      </c>
      <c r="D30" s="38">
        <v>1.0</v>
      </c>
      <c r="E30" s="38">
        <v>1.0</v>
      </c>
      <c r="F30" s="27">
        <v>4.0</v>
      </c>
      <c r="G30" s="28">
        <v>0.0</v>
      </c>
      <c r="H30" s="27">
        <v>0.0</v>
      </c>
      <c r="I30" s="27">
        <v>2.0</v>
      </c>
      <c r="J30" s="27">
        <v>1.0</v>
      </c>
      <c r="K30" s="27">
        <v>0.0</v>
      </c>
      <c r="L30" s="27">
        <v>2.0</v>
      </c>
      <c r="M30" s="27">
        <v>4.0</v>
      </c>
      <c r="N30" s="27">
        <v>0.0</v>
      </c>
      <c r="O30" s="31">
        <v>0.0</v>
      </c>
      <c r="P30" s="32">
        <v>0.0</v>
      </c>
      <c r="Q30" s="32">
        <v>1.0</v>
      </c>
      <c r="R30" s="27">
        <v>4.0</v>
      </c>
      <c r="S30" s="27">
        <v>0.0</v>
      </c>
      <c r="T30" s="27">
        <v>2.0</v>
      </c>
      <c r="U30" s="22">
        <f t="shared" ref="U30:W30" si="27">(C30+F30+I30+L30+O30+R30)</f>
        <v>17</v>
      </c>
      <c r="V30" s="22">
        <f t="shared" si="27"/>
        <v>6</v>
      </c>
      <c r="W30" s="22">
        <f t="shared" si="27"/>
        <v>4</v>
      </c>
      <c r="X30" s="23">
        <f t="shared" si="3"/>
        <v>68</v>
      </c>
      <c r="Y30" s="23">
        <f t="shared" si="4"/>
        <v>42.85714286</v>
      </c>
      <c r="Z30" s="23">
        <f t="shared" si="5"/>
        <v>100</v>
      </c>
    </row>
    <row r="31" ht="14.25" customHeight="1">
      <c r="A31" s="24">
        <v>24.0</v>
      </c>
      <c r="B31" s="25" t="s">
        <v>40</v>
      </c>
      <c r="C31" s="37">
        <v>5.0</v>
      </c>
      <c r="D31" s="37">
        <v>1.0</v>
      </c>
      <c r="E31" s="37">
        <v>1.0</v>
      </c>
      <c r="F31" s="27">
        <v>4.0</v>
      </c>
      <c r="G31" s="27">
        <v>0.0</v>
      </c>
      <c r="H31" s="27">
        <v>0.0</v>
      </c>
      <c r="I31" s="27">
        <v>1.0</v>
      </c>
      <c r="J31" s="27">
        <v>1.0</v>
      </c>
      <c r="K31" s="27">
        <v>0.0</v>
      </c>
      <c r="L31" s="27">
        <v>2.0</v>
      </c>
      <c r="M31" s="27">
        <v>4.0</v>
      </c>
      <c r="N31" s="27">
        <v>0.0</v>
      </c>
      <c r="O31" s="31">
        <v>0.0</v>
      </c>
      <c r="P31" s="32">
        <v>0.0</v>
      </c>
      <c r="Q31" s="32">
        <v>1.0</v>
      </c>
      <c r="R31" s="27">
        <v>4.0</v>
      </c>
      <c r="S31" s="27">
        <v>0.0</v>
      </c>
      <c r="T31" s="27">
        <v>2.0</v>
      </c>
      <c r="U31" s="22">
        <f t="shared" ref="U31:W31" si="28">(C31+F31+I31+L31+O31+R31)</f>
        <v>16</v>
      </c>
      <c r="V31" s="22">
        <f t="shared" si="28"/>
        <v>6</v>
      </c>
      <c r="W31" s="22">
        <f t="shared" si="28"/>
        <v>4</v>
      </c>
      <c r="X31" s="23">
        <f t="shared" si="3"/>
        <v>64</v>
      </c>
      <c r="Y31" s="23">
        <f t="shared" si="4"/>
        <v>42.85714286</v>
      </c>
      <c r="Z31" s="23">
        <f t="shared" si="5"/>
        <v>100</v>
      </c>
    </row>
    <row r="32" ht="14.25" customHeight="1">
      <c r="A32" s="24">
        <v>25.0</v>
      </c>
      <c r="B32" s="25" t="s">
        <v>41</v>
      </c>
      <c r="C32" s="38">
        <v>5.0</v>
      </c>
      <c r="D32" s="38">
        <v>2.0</v>
      </c>
      <c r="E32" s="38">
        <v>1.0</v>
      </c>
      <c r="F32" s="28">
        <v>4.0</v>
      </c>
      <c r="G32" s="27">
        <v>0.0</v>
      </c>
      <c r="H32" s="28">
        <v>0.0</v>
      </c>
      <c r="I32" s="27">
        <v>1.0</v>
      </c>
      <c r="J32" s="27">
        <v>1.0</v>
      </c>
      <c r="K32" s="27">
        <v>0.0</v>
      </c>
      <c r="L32" s="27">
        <v>2.0</v>
      </c>
      <c r="M32" s="27">
        <v>2.0</v>
      </c>
      <c r="N32" s="27">
        <v>0.0</v>
      </c>
      <c r="O32" s="31">
        <v>0.0</v>
      </c>
      <c r="P32" s="32">
        <v>0.0</v>
      </c>
      <c r="Q32" s="32">
        <v>0.0</v>
      </c>
      <c r="R32" s="27">
        <v>4.0</v>
      </c>
      <c r="S32" s="27">
        <v>0.0</v>
      </c>
      <c r="T32" s="27">
        <v>2.0</v>
      </c>
      <c r="U32" s="22">
        <f t="shared" ref="U32:W32" si="29">(C32+F32+I32+L32+O32+R32)</f>
        <v>16</v>
      </c>
      <c r="V32" s="22">
        <f t="shared" si="29"/>
        <v>5</v>
      </c>
      <c r="W32" s="22">
        <f t="shared" si="29"/>
        <v>3</v>
      </c>
      <c r="X32" s="23">
        <f t="shared" si="3"/>
        <v>64</v>
      </c>
      <c r="Y32" s="23">
        <f t="shared" si="4"/>
        <v>35.71428571</v>
      </c>
      <c r="Z32" s="23">
        <f t="shared" si="5"/>
        <v>75</v>
      </c>
    </row>
    <row r="33" ht="14.25" customHeight="1">
      <c r="A33" s="24">
        <v>26.0</v>
      </c>
      <c r="B33" s="25" t="s">
        <v>42</v>
      </c>
      <c r="C33" s="38">
        <v>5.0</v>
      </c>
      <c r="D33" s="38">
        <v>3.0</v>
      </c>
      <c r="E33" s="38">
        <v>1.0</v>
      </c>
      <c r="F33" s="28">
        <v>5.0</v>
      </c>
      <c r="G33" s="28">
        <v>0.0</v>
      </c>
      <c r="H33" s="28">
        <v>0.0</v>
      </c>
      <c r="I33" s="27">
        <v>1.0</v>
      </c>
      <c r="J33" s="27">
        <v>1.0</v>
      </c>
      <c r="K33" s="27">
        <v>0.0</v>
      </c>
      <c r="L33" s="27">
        <v>2.0</v>
      </c>
      <c r="M33" s="27">
        <v>2.0</v>
      </c>
      <c r="N33" s="27">
        <v>0.0</v>
      </c>
      <c r="O33" s="31">
        <v>1.0</v>
      </c>
      <c r="P33" s="32">
        <v>0.0</v>
      </c>
      <c r="Q33" s="32">
        <v>1.0</v>
      </c>
      <c r="R33" s="27">
        <v>3.0</v>
      </c>
      <c r="S33" s="27">
        <v>0.0</v>
      </c>
      <c r="T33" s="27">
        <v>2.0</v>
      </c>
      <c r="U33" s="22">
        <f t="shared" ref="U33:W33" si="30">(C33+F33+I33+L33+O33+R33)</f>
        <v>17</v>
      </c>
      <c r="V33" s="22">
        <f t="shared" si="30"/>
        <v>6</v>
      </c>
      <c r="W33" s="22">
        <f t="shared" si="30"/>
        <v>4</v>
      </c>
      <c r="X33" s="23">
        <f t="shared" si="3"/>
        <v>68</v>
      </c>
      <c r="Y33" s="23">
        <f t="shared" si="4"/>
        <v>42.85714286</v>
      </c>
      <c r="Z33" s="23">
        <f t="shared" si="5"/>
        <v>100</v>
      </c>
    </row>
    <row r="34" ht="14.25" customHeight="1">
      <c r="A34" s="24">
        <v>27.0</v>
      </c>
      <c r="B34" s="25" t="s">
        <v>43</v>
      </c>
      <c r="C34" s="37">
        <v>5.0</v>
      </c>
      <c r="D34" s="38">
        <v>2.0</v>
      </c>
      <c r="E34" s="38">
        <v>1.0</v>
      </c>
      <c r="F34" s="27">
        <v>5.0</v>
      </c>
      <c r="G34" s="28">
        <v>0.0</v>
      </c>
      <c r="H34" s="27">
        <v>0.0</v>
      </c>
      <c r="I34" s="27">
        <v>1.0</v>
      </c>
      <c r="J34" s="27">
        <v>1.0</v>
      </c>
      <c r="K34" s="27">
        <v>0.0</v>
      </c>
      <c r="L34" s="27">
        <v>2.0</v>
      </c>
      <c r="M34" s="27">
        <v>2.0</v>
      </c>
      <c r="N34" s="27">
        <v>0.0</v>
      </c>
      <c r="O34" s="31">
        <v>1.0</v>
      </c>
      <c r="P34" s="32">
        <v>0.0</v>
      </c>
      <c r="Q34" s="32">
        <v>1.0</v>
      </c>
      <c r="R34" s="27">
        <v>4.0</v>
      </c>
      <c r="S34" s="27">
        <v>0.0</v>
      </c>
      <c r="T34" s="27">
        <v>2.0</v>
      </c>
      <c r="U34" s="22">
        <f t="shared" ref="U34:W34" si="31">(C34+F34+I34+L34+O34+R34)</f>
        <v>18</v>
      </c>
      <c r="V34" s="22">
        <f t="shared" si="31"/>
        <v>5</v>
      </c>
      <c r="W34" s="22">
        <f t="shared" si="31"/>
        <v>4</v>
      </c>
      <c r="X34" s="23">
        <f t="shared" si="3"/>
        <v>72</v>
      </c>
      <c r="Y34" s="23">
        <f t="shared" si="4"/>
        <v>35.71428571</v>
      </c>
      <c r="Z34" s="23">
        <f t="shared" si="5"/>
        <v>100</v>
      </c>
    </row>
    <row r="35" ht="14.25" customHeight="1">
      <c r="A35" s="24">
        <v>28.0</v>
      </c>
      <c r="B35" s="25" t="s">
        <v>44</v>
      </c>
      <c r="C35" s="37">
        <v>5.0</v>
      </c>
      <c r="D35" s="38">
        <v>2.0</v>
      </c>
      <c r="E35" s="38">
        <v>1.0</v>
      </c>
      <c r="F35" s="27">
        <v>3.0</v>
      </c>
      <c r="G35" s="27">
        <v>0.0</v>
      </c>
      <c r="H35" s="27">
        <v>0.0</v>
      </c>
      <c r="I35" s="27">
        <v>1.0</v>
      </c>
      <c r="J35" s="27">
        <v>1.0</v>
      </c>
      <c r="K35" s="27">
        <v>0.0</v>
      </c>
      <c r="L35" s="27">
        <v>2.0</v>
      </c>
      <c r="M35" s="27">
        <v>2.0</v>
      </c>
      <c r="N35" s="27">
        <v>0.0</v>
      </c>
      <c r="O35" s="31">
        <v>0.0</v>
      </c>
      <c r="P35" s="32">
        <v>0.0</v>
      </c>
      <c r="Q35" s="32">
        <v>1.0</v>
      </c>
      <c r="R35" s="27">
        <v>4.0</v>
      </c>
      <c r="S35" s="27">
        <v>0.0</v>
      </c>
      <c r="T35" s="27">
        <v>2.0</v>
      </c>
      <c r="U35" s="22">
        <f t="shared" ref="U35:W35" si="32">(C35+F35+I35+L35+O35+R35)</f>
        <v>15</v>
      </c>
      <c r="V35" s="22">
        <f t="shared" si="32"/>
        <v>5</v>
      </c>
      <c r="W35" s="22">
        <f t="shared" si="32"/>
        <v>4</v>
      </c>
      <c r="X35" s="23">
        <f t="shared" si="3"/>
        <v>60</v>
      </c>
      <c r="Y35" s="23">
        <f t="shared" si="4"/>
        <v>35.71428571</v>
      </c>
      <c r="Z35" s="23">
        <f t="shared" si="5"/>
        <v>100</v>
      </c>
    </row>
    <row r="36" ht="14.25" customHeight="1">
      <c r="A36" s="24">
        <v>29.0</v>
      </c>
      <c r="B36" s="25" t="s">
        <v>45</v>
      </c>
      <c r="C36" s="37">
        <v>5.0</v>
      </c>
      <c r="D36" s="37">
        <v>1.0</v>
      </c>
      <c r="E36" s="37">
        <v>1.0</v>
      </c>
      <c r="F36" s="27">
        <v>3.0</v>
      </c>
      <c r="G36" s="27">
        <v>0.0</v>
      </c>
      <c r="H36" s="27">
        <v>0.0</v>
      </c>
      <c r="I36" s="27">
        <v>1.0</v>
      </c>
      <c r="J36" s="27">
        <v>1.0</v>
      </c>
      <c r="K36" s="27">
        <v>0.0</v>
      </c>
      <c r="L36" s="27">
        <v>2.0</v>
      </c>
      <c r="M36" s="27">
        <v>2.0</v>
      </c>
      <c r="N36" s="27">
        <v>0.0</v>
      </c>
      <c r="O36" s="31">
        <v>0.0</v>
      </c>
      <c r="P36" s="32">
        <v>0.0</v>
      </c>
      <c r="Q36" s="32">
        <v>1.0</v>
      </c>
      <c r="R36" s="27">
        <v>4.0</v>
      </c>
      <c r="S36" s="27">
        <v>0.0</v>
      </c>
      <c r="T36" s="27">
        <v>1.0</v>
      </c>
      <c r="U36" s="22">
        <f t="shared" ref="U36:W36" si="33">(C36+F36+I36+L36+O36+R36)</f>
        <v>15</v>
      </c>
      <c r="V36" s="22">
        <f t="shared" si="33"/>
        <v>4</v>
      </c>
      <c r="W36" s="22">
        <f t="shared" si="33"/>
        <v>3</v>
      </c>
      <c r="X36" s="23">
        <f t="shared" si="3"/>
        <v>60</v>
      </c>
      <c r="Y36" s="23">
        <f t="shared" si="4"/>
        <v>28.57142857</v>
      </c>
      <c r="Z36" s="23">
        <f t="shared" si="5"/>
        <v>75</v>
      </c>
    </row>
    <row r="37" ht="14.25" customHeight="1">
      <c r="A37" s="39"/>
      <c r="B37" s="19" t="s">
        <v>46</v>
      </c>
      <c r="C37" s="40"/>
      <c r="D37" s="41"/>
      <c r="E37" s="40"/>
      <c r="F37" s="42"/>
      <c r="G37" s="43"/>
      <c r="H37" s="43"/>
      <c r="I37" s="43"/>
      <c r="J37" s="43"/>
      <c r="K37" s="27"/>
      <c r="L37" s="42"/>
      <c r="M37" s="42"/>
      <c r="N37" s="42"/>
      <c r="O37" s="44"/>
      <c r="P37" s="45"/>
      <c r="Q37" s="45"/>
      <c r="R37" s="42"/>
      <c r="S37" s="27"/>
      <c r="T37" s="42"/>
      <c r="U37" s="22"/>
      <c r="V37" s="22"/>
      <c r="W37" s="22">
        <f>(E37+H37+K37+N37+Q37+T37)</f>
        <v>0</v>
      </c>
      <c r="X37" s="23"/>
      <c r="Y37" s="23"/>
      <c r="Z37" s="23"/>
    </row>
    <row r="38" ht="14.25" customHeight="1">
      <c r="A38" s="24">
        <v>30.0</v>
      </c>
      <c r="B38" s="25" t="s">
        <v>47</v>
      </c>
      <c r="C38" s="38">
        <v>5.0</v>
      </c>
      <c r="D38" s="38">
        <v>2.0</v>
      </c>
      <c r="E38" s="38">
        <v>1.0</v>
      </c>
      <c r="F38" s="28">
        <v>3.0</v>
      </c>
      <c r="G38" s="27">
        <v>0.0</v>
      </c>
      <c r="H38" s="28">
        <v>0.0</v>
      </c>
      <c r="I38" s="27">
        <v>1.0</v>
      </c>
      <c r="J38" s="46">
        <v>1.0</v>
      </c>
      <c r="K38" s="27">
        <v>0.0</v>
      </c>
      <c r="L38" s="27">
        <v>2.0</v>
      </c>
      <c r="M38" s="27">
        <v>2.0</v>
      </c>
      <c r="N38" s="27">
        <v>0.0</v>
      </c>
      <c r="O38" s="31">
        <v>3.0</v>
      </c>
      <c r="P38" s="32">
        <v>0.0</v>
      </c>
      <c r="Q38" s="32">
        <v>0.0</v>
      </c>
      <c r="R38" s="27">
        <v>4.0</v>
      </c>
      <c r="S38" s="27">
        <v>0.0</v>
      </c>
      <c r="T38" s="27">
        <v>2.0</v>
      </c>
      <c r="U38" s="22">
        <f t="shared" ref="U38:W38" si="34">(C38+F38+I38+L38+O38+R38)</f>
        <v>18</v>
      </c>
      <c r="V38" s="22">
        <f t="shared" si="34"/>
        <v>5</v>
      </c>
      <c r="W38" s="22">
        <f t="shared" si="34"/>
        <v>3</v>
      </c>
      <c r="X38" s="23">
        <f t="shared" ref="X38:X66" si="36">(U38*100/25)</f>
        <v>72</v>
      </c>
      <c r="Y38" s="23">
        <f t="shared" ref="Y38:Y66" si="37">(V38*100/14)</f>
        <v>35.71428571</v>
      </c>
      <c r="Z38" s="23">
        <f t="shared" ref="Z38:Z66" si="38">(W38*100/4)</f>
        <v>75</v>
      </c>
    </row>
    <row r="39" ht="14.25" customHeight="1">
      <c r="A39" s="24">
        <v>31.0</v>
      </c>
      <c r="B39" s="25" t="s">
        <v>48</v>
      </c>
      <c r="C39" s="38">
        <v>5.0</v>
      </c>
      <c r="D39" s="38">
        <v>2.0</v>
      </c>
      <c r="E39" s="38">
        <v>1.0</v>
      </c>
      <c r="F39" s="28">
        <v>3.0</v>
      </c>
      <c r="G39" s="28">
        <v>0.0</v>
      </c>
      <c r="H39" s="28">
        <v>0.0</v>
      </c>
      <c r="I39" s="27">
        <v>3.0</v>
      </c>
      <c r="J39" s="27">
        <v>2.0</v>
      </c>
      <c r="K39" s="27">
        <v>0.0</v>
      </c>
      <c r="L39" s="27">
        <v>2.0</v>
      </c>
      <c r="M39" s="27">
        <v>4.0</v>
      </c>
      <c r="N39" s="27">
        <v>0.0</v>
      </c>
      <c r="O39" s="31">
        <v>4.0</v>
      </c>
      <c r="P39" s="32">
        <v>2.0</v>
      </c>
      <c r="Q39" s="32">
        <v>1.0</v>
      </c>
      <c r="R39" s="27">
        <v>4.0</v>
      </c>
      <c r="S39" s="27">
        <v>0.0</v>
      </c>
      <c r="T39" s="27">
        <v>2.0</v>
      </c>
      <c r="U39" s="22">
        <f t="shared" ref="U39:W39" si="35">(C39+F39+I39+L39+O39+R39)</f>
        <v>21</v>
      </c>
      <c r="V39" s="22">
        <f t="shared" si="35"/>
        <v>10</v>
      </c>
      <c r="W39" s="22">
        <f t="shared" si="35"/>
        <v>4</v>
      </c>
      <c r="X39" s="23">
        <f t="shared" si="36"/>
        <v>84</v>
      </c>
      <c r="Y39" s="23">
        <f t="shared" si="37"/>
        <v>71.42857143</v>
      </c>
      <c r="Z39" s="23">
        <f t="shared" si="38"/>
        <v>100</v>
      </c>
    </row>
    <row r="40" ht="14.25" customHeight="1">
      <c r="A40" s="24">
        <v>32.0</v>
      </c>
      <c r="B40" s="25" t="s">
        <v>49</v>
      </c>
      <c r="C40" s="37">
        <v>4.0</v>
      </c>
      <c r="D40" s="37">
        <v>1.0</v>
      </c>
      <c r="E40" s="37">
        <v>1.0</v>
      </c>
      <c r="F40" s="27">
        <v>2.0</v>
      </c>
      <c r="G40" s="27">
        <v>0.0</v>
      </c>
      <c r="H40" s="27">
        <v>0.0</v>
      </c>
      <c r="I40" s="27">
        <v>1.0</v>
      </c>
      <c r="J40" s="27">
        <v>0.0</v>
      </c>
      <c r="K40" s="27">
        <v>0.0</v>
      </c>
      <c r="L40" s="27">
        <v>1.0</v>
      </c>
      <c r="M40" s="27">
        <v>2.0</v>
      </c>
      <c r="N40" s="27">
        <v>0.0</v>
      </c>
      <c r="O40" s="31">
        <v>0.0</v>
      </c>
      <c r="P40" s="32">
        <v>2.0</v>
      </c>
      <c r="Q40" s="32">
        <v>0.0</v>
      </c>
      <c r="R40" s="27">
        <v>4.0</v>
      </c>
      <c r="S40" s="27">
        <v>0.0</v>
      </c>
      <c r="T40" s="27">
        <v>2.0</v>
      </c>
      <c r="U40" s="22">
        <f t="shared" ref="U40:W40" si="39">(C40+F40+I40+L40+O40+R40)</f>
        <v>12</v>
      </c>
      <c r="V40" s="22">
        <f t="shared" si="39"/>
        <v>5</v>
      </c>
      <c r="W40" s="22">
        <f t="shared" si="39"/>
        <v>3</v>
      </c>
      <c r="X40" s="23">
        <f t="shared" si="36"/>
        <v>48</v>
      </c>
      <c r="Y40" s="23">
        <f t="shared" si="37"/>
        <v>35.71428571</v>
      </c>
      <c r="Z40" s="23">
        <f t="shared" si="38"/>
        <v>75</v>
      </c>
    </row>
    <row r="41" ht="14.25" customHeight="1">
      <c r="A41" s="24">
        <v>33.0</v>
      </c>
      <c r="B41" s="25" t="s">
        <v>50</v>
      </c>
      <c r="C41" s="38">
        <v>5.0</v>
      </c>
      <c r="D41" s="38">
        <v>3.0</v>
      </c>
      <c r="E41" s="38">
        <v>1.0</v>
      </c>
      <c r="F41" s="28">
        <v>4.0</v>
      </c>
      <c r="G41" s="28">
        <v>0.0</v>
      </c>
      <c r="H41" s="28">
        <v>0.0</v>
      </c>
      <c r="I41" s="27">
        <v>3.0</v>
      </c>
      <c r="J41" s="27">
        <v>2.0</v>
      </c>
      <c r="K41" s="27">
        <v>0.0</v>
      </c>
      <c r="L41" s="27">
        <v>2.0</v>
      </c>
      <c r="M41" s="27">
        <v>4.0</v>
      </c>
      <c r="N41" s="27">
        <v>0.0</v>
      </c>
      <c r="O41" s="31">
        <v>5.0</v>
      </c>
      <c r="P41" s="32">
        <v>0.0</v>
      </c>
      <c r="Q41" s="32">
        <v>1.0</v>
      </c>
      <c r="R41" s="27">
        <v>4.0</v>
      </c>
      <c r="S41" s="27">
        <v>0.0</v>
      </c>
      <c r="T41" s="27">
        <v>2.0</v>
      </c>
      <c r="U41" s="22">
        <f t="shared" ref="U41:W41" si="40">(C41+F41+I41+L41+O41+R41)</f>
        <v>23</v>
      </c>
      <c r="V41" s="22">
        <f t="shared" si="40"/>
        <v>9</v>
      </c>
      <c r="W41" s="22">
        <f t="shared" si="40"/>
        <v>4</v>
      </c>
      <c r="X41" s="23">
        <f t="shared" si="36"/>
        <v>92</v>
      </c>
      <c r="Y41" s="23">
        <f t="shared" si="37"/>
        <v>64.28571429</v>
      </c>
      <c r="Z41" s="23">
        <f t="shared" si="38"/>
        <v>100</v>
      </c>
    </row>
    <row r="42" ht="14.25" customHeight="1">
      <c r="A42" s="24">
        <v>34.0</v>
      </c>
      <c r="B42" s="25" t="s">
        <v>51</v>
      </c>
      <c r="C42" s="38">
        <v>5.0</v>
      </c>
      <c r="D42" s="38">
        <v>4.0</v>
      </c>
      <c r="E42" s="38">
        <v>0.0</v>
      </c>
      <c r="F42" s="28">
        <v>3.0</v>
      </c>
      <c r="G42" s="28">
        <v>0.0</v>
      </c>
      <c r="H42" s="27">
        <v>0.0</v>
      </c>
      <c r="I42" s="27">
        <v>2.0</v>
      </c>
      <c r="J42" s="27">
        <v>2.0</v>
      </c>
      <c r="K42" s="27">
        <v>0.0</v>
      </c>
      <c r="L42" s="27">
        <v>1.0</v>
      </c>
      <c r="M42" s="27">
        <v>4.0</v>
      </c>
      <c r="N42" s="27">
        <v>0.0</v>
      </c>
      <c r="O42" s="31">
        <v>5.0</v>
      </c>
      <c r="P42" s="32">
        <v>1.0</v>
      </c>
      <c r="Q42" s="32">
        <v>1.0</v>
      </c>
      <c r="R42" s="27">
        <v>4.0</v>
      </c>
      <c r="S42" s="27">
        <v>0.0</v>
      </c>
      <c r="T42" s="27">
        <v>2.0</v>
      </c>
      <c r="U42" s="22">
        <f t="shared" ref="U42:W42" si="41">(C42+F42+I42+L42+O42+R42)</f>
        <v>20</v>
      </c>
      <c r="V42" s="22">
        <f t="shared" si="41"/>
        <v>11</v>
      </c>
      <c r="W42" s="22">
        <f t="shared" si="41"/>
        <v>3</v>
      </c>
      <c r="X42" s="23">
        <f t="shared" si="36"/>
        <v>80</v>
      </c>
      <c r="Y42" s="23">
        <f t="shared" si="37"/>
        <v>78.57142857</v>
      </c>
      <c r="Z42" s="23">
        <f t="shared" si="38"/>
        <v>75</v>
      </c>
    </row>
    <row r="43" ht="14.25" customHeight="1">
      <c r="A43" s="24">
        <v>35.0</v>
      </c>
      <c r="B43" s="25" t="s">
        <v>52</v>
      </c>
      <c r="C43" s="37">
        <v>5.0</v>
      </c>
      <c r="D43" s="37">
        <v>3.0</v>
      </c>
      <c r="E43" s="37">
        <v>1.0</v>
      </c>
      <c r="F43" s="27">
        <v>4.0</v>
      </c>
      <c r="G43" s="27">
        <v>0.0</v>
      </c>
      <c r="H43" s="27">
        <v>0.0</v>
      </c>
      <c r="I43" s="27">
        <v>3.0</v>
      </c>
      <c r="J43" s="27">
        <v>2.0</v>
      </c>
      <c r="K43" s="27">
        <v>0.0</v>
      </c>
      <c r="L43" s="27">
        <v>2.0</v>
      </c>
      <c r="M43" s="27">
        <v>4.0</v>
      </c>
      <c r="N43" s="27">
        <v>0.0</v>
      </c>
      <c r="O43" s="31">
        <v>5.0</v>
      </c>
      <c r="P43" s="32">
        <v>1.0</v>
      </c>
      <c r="Q43" s="32">
        <v>0.0</v>
      </c>
      <c r="R43" s="27">
        <v>4.0</v>
      </c>
      <c r="S43" s="27">
        <v>0.0</v>
      </c>
      <c r="T43" s="27">
        <v>2.0</v>
      </c>
      <c r="U43" s="22">
        <f t="shared" ref="U43:W43" si="42">(C43+F43+I43+L43+O43+R43)</f>
        <v>23</v>
      </c>
      <c r="V43" s="22">
        <f t="shared" si="42"/>
        <v>10</v>
      </c>
      <c r="W43" s="22">
        <f t="shared" si="42"/>
        <v>3</v>
      </c>
      <c r="X43" s="23">
        <f t="shared" si="36"/>
        <v>92</v>
      </c>
      <c r="Y43" s="23">
        <f t="shared" si="37"/>
        <v>71.42857143</v>
      </c>
      <c r="Z43" s="23">
        <f t="shared" si="38"/>
        <v>75</v>
      </c>
    </row>
    <row r="44" ht="14.25" customHeight="1">
      <c r="A44" s="24">
        <v>36.0</v>
      </c>
      <c r="B44" s="25" t="s">
        <v>53</v>
      </c>
      <c r="C44" s="37">
        <v>5.0</v>
      </c>
      <c r="D44" s="37">
        <v>2.0</v>
      </c>
      <c r="E44" s="37">
        <v>1.0</v>
      </c>
      <c r="F44" s="27">
        <v>4.0</v>
      </c>
      <c r="G44" s="27">
        <v>0.0</v>
      </c>
      <c r="H44" s="27">
        <v>0.0</v>
      </c>
      <c r="I44" s="27">
        <v>1.0</v>
      </c>
      <c r="J44" s="27">
        <v>1.0</v>
      </c>
      <c r="K44" s="27">
        <v>0.0</v>
      </c>
      <c r="L44" s="27">
        <v>2.0</v>
      </c>
      <c r="M44" s="27">
        <v>2.0</v>
      </c>
      <c r="N44" s="27">
        <v>0.0</v>
      </c>
      <c r="O44" s="31">
        <v>0.0</v>
      </c>
      <c r="P44" s="32">
        <v>2.0</v>
      </c>
      <c r="Q44" s="32">
        <v>1.0</v>
      </c>
      <c r="R44" s="27">
        <v>4.0</v>
      </c>
      <c r="S44" s="27">
        <v>0.0</v>
      </c>
      <c r="T44" s="27">
        <v>2.0</v>
      </c>
      <c r="U44" s="22">
        <f t="shared" ref="U44:W44" si="43">(C44+F44+I44+L44+O44+R44)</f>
        <v>16</v>
      </c>
      <c r="V44" s="22">
        <f t="shared" si="43"/>
        <v>7</v>
      </c>
      <c r="W44" s="22">
        <f t="shared" si="43"/>
        <v>4</v>
      </c>
      <c r="X44" s="23">
        <f t="shared" si="36"/>
        <v>64</v>
      </c>
      <c r="Y44" s="23">
        <f t="shared" si="37"/>
        <v>50</v>
      </c>
      <c r="Z44" s="23">
        <f t="shared" si="38"/>
        <v>100</v>
      </c>
    </row>
    <row r="45" ht="14.25" customHeight="1">
      <c r="A45" s="24">
        <v>37.0</v>
      </c>
      <c r="B45" s="25" t="s">
        <v>54</v>
      </c>
      <c r="C45" s="47">
        <v>5.0</v>
      </c>
      <c r="D45" s="47">
        <v>3.0</v>
      </c>
      <c r="E45" s="47">
        <v>1.0</v>
      </c>
      <c r="F45" s="48">
        <v>4.0</v>
      </c>
      <c r="G45" s="48">
        <v>0.0</v>
      </c>
      <c r="H45" s="49">
        <v>0.0</v>
      </c>
      <c r="I45" s="49">
        <v>1.0</v>
      </c>
      <c r="J45" s="27">
        <v>1.0</v>
      </c>
      <c r="K45" s="27">
        <v>0.0</v>
      </c>
      <c r="L45" s="49">
        <v>2.0</v>
      </c>
      <c r="M45" s="49">
        <v>2.0</v>
      </c>
      <c r="N45" s="49">
        <v>0.0</v>
      </c>
      <c r="O45" s="50">
        <v>0.0</v>
      </c>
      <c r="P45" s="51">
        <v>2.0</v>
      </c>
      <c r="Q45" s="51">
        <v>1.0</v>
      </c>
      <c r="R45" s="49">
        <v>4.0</v>
      </c>
      <c r="S45" s="27">
        <v>0.0</v>
      </c>
      <c r="T45" s="49">
        <v>2.0</v>
      </c>
      <c r="U45" s="22">
        <f t="shared" ref="U45:W45" si="44">(C45+F45+I45+L45+O45+R45)</f>
        <v>16</v>
      </c>
      <c r="V45" s="22">
        <f t="shared" si="44"/>
        <v>8</v>
      </c>
      <c r="W45" s="22">
        <f t="shared" si="44"/>
        <v>4</v>
      </c>
      <c r="X45" s="23">
        <f t="shared" si="36"/>
        <v>64</v>
      </c>
      <c r="Y45" s="23">
        <f t="shared" si="37"/>
        <v>57.14285714</v>
      </c>
      <c r="Z45" s="23">
        <f t="shared" si="38"/>
        <v>100</v>
      </c>
    </row>
    <row r="46" ht="14.25" customHeight="1">
      <c r="A46" s="24">
        <v>38.0</v>
      </c>
      <c r="B46" s="25" t="s">
        <v>55</v>
      </c>
      <c r="C46" s="27">
        <v>5.0</v>
      </c>
      <c r="D46" s="27">
        <v>3.0</v>
      </c>
      <c r="E46" s="27">
        <v>1.0</v>
      </c>
      <c r="F46" s="27">
        <v>4.0</v>
      </c>
      <c r="G46" s="27">
        <v>0.0</v>
      </c>
      <c r="H46" s="27">
        <v>0.0</v>
      </c>
      <c r="I46" s="27">
        <v>1.0</v>
      </c>
      <c r="J46" s="27">
        <v>2.0</v>
      </c>
      <c r="K46" s="27">
        <v>0.0</v>
      </c>
      <c r="L46" s="27">
        <v>2.0</v>
      </c>
      <c r="M46" s="27">
        <v>2.0</v>
      </c>
      <c r="N46" s="27">
        <v>0.0</v>
      </c>
      <c r="O46" s="29">
        <v>3.0</v>
      </c>
      <c r="P46" s="30">
        <v>1.0</v>
      </c>
      <c r="Q46" s="30">
        <v>0.0</v>
      </c>
      <c r="R46" s="27">
        <v>4.0</v>
      </c>
      <c r="S46" s="27">
        <v>0.0</v>
      </c>
      <c r="T46" s="27">
        <v>2.0</v>
      </c>
      <c r="U46" s="22">
        <f t="shared" ref="U46:W46" si="45">(C46+F46+I46+L46+O46+R46)</f>
        <v>19</v>
      </c>
      <c r="V46" s="22">
        <f t="shared" si="45"/>
        <v>8</v>
      </c>
      <c r="W46" s="22">
        <f t="shared" si="45"/>
        <v>3</v>
      </c>
      <c r="X46" s="23">
        <f t="shared" si="36"/>
        <v>76</v>
      </c>
      <c r="Y46" s="23">
        <f t="shared" si="37"/>
        <v>57.14285714</v>
      </c>
      <c r="Z46" s="23">
        <f t="shared" si="38"/>
        <v>75</v>
      </c>
    </row>
    <row r="47" ht="14.25" customHeight="1">
      <c r="A47" s="24">
        <v>39.0</v>
      </c>
      <c r="B47" s="25" t="s">
        <v>56</v>
      </c>
      <c r="C47" s="27">
        <v>5.0</v>
      </c>
      <c r="D47" s="27">
        <v>3.0</v>
      </c>
      <c r="E47" s="27">
        <v>1.0</v>
      </c>
      <c r="F47" s="27">
        <v>4.0</v>
      </c>
      <c r="G47" s="27">
        <v>0.0</v>
      </c>
      <c r="H47" s="27">
        <v>0.0</v>
      </c>
      <c r="I47" s="27">
        <v>2.0</v>
      </c>
      <c r="J47" s="27">
        <v>2.0</v>
      </c>
      <c r="K47" s="27">
        <v>0.0</v>
      </c>
      <c r="L47" s="27">
        <v>2.0</v>
      </c>
      <c r="M47" s="27">
        <v>4.0</v>
      </c>
      <c r="N47" s="27">
        <v>0.0</v>
      </c>
      <c r="O47" s="31">
        <v>2.0</v>
      </c>
      <c r="P47" s="32">
        <v>1.0</v>
      </c>
      <c r="Q47" s="32">
        <v>1.0</v>
      </c>
      <c r="R47" s="27">
        <v>3.0</v>
      </c>
      <c r="S47" s="27">
        <v>0.0</v>
      </c>
      <c r="T47" s="27">
        <v>2.0</v>
      </c>
      <c r="U47" s="22">
        <f t="shared" ref="U47:W47" si="46">(C47+F47+I47+L47+O47+R47)</f>
        <v>18</v>
      </c>
      <c r="V47" s="22">
        <f t="shared" si="46"/>
        <v>10</v>
      </c>
      <c r="W47" s="22">
        <f t="shared" si="46"/>
        <v>4</v>
      </c>
      <c r="X47" s="23">
        <f t="shared" si="36"/>
        <v>72</v>
      </c>
      <c r="Y47" s="23">
        <f t="shared" si="37"/>
        <v>71.42857143</v>
      </c>
      <c r="Z47" s="23">
        <f t="shared" si="38"/>
        <v>100</v>
      </c>
    </row>
    <row r="48" ht="14.25" customHeight="1">
      <c r="A48" s="24">
        <v>40.0</v>
      </c>
      <c r="B48" s="25" t="s">
        <v>57</v>
      </c>
      <c r="C48" s="52">
        <v>5.0</v>
      </c>
      <c r="D48" s="52">
        <v>2.0</v>
      </c>
      <c r="E48" s="52">
        <v>1.0</v>
      </c>
      <c r="F48" s="52">
        <v>3.0</v>
      </c>
      <c r="G48" s="52">
        <v>0.0</v>
      </c>
      <c r="H48" s="52">
        <v>0.0</v>
      </c>
      <c r="I48" s="52">
        <v>2.0</v>
      </c>
      <c r="J48" s="52">
        <v>1.0</v>
      </c>
      <c r="K48" s="27">
        <v>0.0</v>
      </c>
      <c r="L48" s="52">
        <v>2.0</v>
      </c>
      <c r="M48" s="52">
        <v>4.0</v>
      </c>
      <c r="N48" s="52">
        <v>0.0</v>
      </c>
      <c r="O48" s="53">
        <v>2.0</v>
      </c>
      <c r="P48" s="54">
        <v>2.0</v>
      </c>
      <c r="Q48" s="54">
        <v>1.0</v>
      </c>
      <c r="R48" s="52">
        <v>4.0</v>
      </c>
      <c r="S48" s="27">
        <v>0.0</v>
      </c>
      <c r="T48" s="52">
        <v>2.0</v>
      </c>
      <c r="U48" s="22">
        <f t="shared" ref="U48:W48" si="47">(C48+F48+I48+L48+O48+R48)</f>
        <v>18</v>
      </c>
      <c r="V48" s="22">
        <f t="shared" si="47"/>
        <v>9</v>
      </c>
      <c r="W48" s="22">
        <f t="shared" si="47"/>
        <v>4</v>
      </c>
      <c r="X48" s="23">
        <f t="shared" si="36"/>
        <v>72</v>
      </c>
      <c r="Y48" s="23">
        <f t="shared" si="37"/>
        <v>64.28571429</v>
      </c>
      <c r="Z48" s="23">
        <f t="shared" si="38"/>
        <v>100</v>
      </c>
    </row>
    <row r="49" ht="14.25" customHeight="1">
      <c r="A49" s="24">
        <v>41.0</v>
      </c>
      <c r="B49" s="25" t="s">
        <v>58</v>
      </c>
      <c r="C49" s="52">
        <v>5.0</v>
      </c>
      <c r="D49" s="52">
        <v>1.0</v>
      </c>
      <c r="E49" s="52">
        <v>1.0</v>
      </c>
      <c r="F49" s="52">
        <v>3.0</v>
      </c>
      <c r="G49" s="52">
        <v>0.0</v>
      </c>
      <c r="H49" s="52">
        <v>0.0</v>
      </c>
      <c r="I49" s="52">
        <v>1.0</v>
      </c>
      <c r="J49" s="52">
        <v>1.0</v>
      </c>
      <c r="K49" s="27">
        <v>0.0</v>
      </c>
      <c r="L49" s="52">
        <v>2.0</v>
      </c>
      <c r="M49" s="52">
        <v>2.0</v>
      </c>
      <c r="N49" s="52">
        <v>0.0</v>
      </c>
      <c r="O49" s="53">
        <v>0.0</v>
      </c>
      <c r="P49" s="54">
        <v>2.0</v>
      </c>
      <c r="Q49" s="54">
        <v>1.0</v>
      </c>
      <c r="R49" s="52">
        <v>4.0</v>
      </c>
      <c r="S49" s="27">
        <v>0.0</v>
      </c>
      <c r="T49" s="52">
        <v>2.0</v>
      </c>
      <c r="U49" s="22">
        <f t="shared" ref="U49:W49" si="48">(C49+F49+I49+L49+O49+R49)</f>
        <v>15</v>
      </c>
      <c r="V49" s="22">
        <f t="shared" si="48"/>
        <v>6</v>
      </c>
      <c r="W49" s="22">
        <f t="shared" si="48"/>
        <v>4</v>
      </c>
      <c r="X49" s="23">
        <f t="shared" si="36"/>
        <v>60</v>
      </c>
      <c r="Y49" s="23">
        <f t="shared" si="37"/>
        <v>42.85714286</v>
      </c>
      <c r="Z49" s="23">
        <f t="shared" si="38"/>
        <v>100</v>
      </c>
    </row>
    <row r="50" ht="14.25" customHeight="1">
      <c r="A50" s="24">
        <v>42.0</v>
      </c>
      <c r="B50" s="25" t="s">
        <v>59</v>
      </c>
      <c r="C50" s="52">
        <v>3.0</v>
      </c>
      <c r="D50" s="52">
        <v>0.0</v>
      </c>
      <c r="E50" s="52">
        <v>1.0</v>
      </c>
      <c r="F50" s="52">
        <v>1.0</v>
      </c>
      <c r="G50" s="52">
        <v>0.0</v>
      </c>
      <c r="H50" s="52">
        <v>0.0</v>
      </c>
      <c r="I50" s="52">
        <v>0.0</v>
      </c>
      <c r="J50" s="52">
        <v>0.0</v>
      </c>
      <c r="K50" s="27">
        <v>0.0</v>
      </c>
      <c r="L50" s="52">
        <v>1.0</v>
      </c>
      <c r="M50" s="52">
        <v>0.0</v>
      </c>
      <c r="N50" s="52">
        <v>0.0</v>
      </c>
      <c r="O50" s="53">
        <v>1.0</v>
      </c>
      <c r="P50" s="54">
        <v>2.0</v>
      </c>
      <c r="Q50" s="54">
        <v>1.0</v>
      </c>
      <c r="R50" s="52">
        <v>3.0</v>
      </c>
      <c r="S50" s="27">
        <v>0.0</v>
      </c>
      <c r="T50" s="52">
        <v>2.0</v>
      </c>
      <c r="U50" s="22">
        <f t="shared" ref="U50:W50" si="49">(C50+F50+I50+L50+O50+R50)</f>
        <v>9</v>
      </c>
      <c r="V50" s="22">
        <f t="shared" si="49"/>
        <v>2</v>
      </c>
      <c r="W50" s="22">
        <f t="shared" si="49"/>
        <v>4</v>
      </c>
      <c r="X50" s="23">
        <f t="shared" si="36"/>
        <v>36</v>
      </c>
      <c r="Y50" s="23">
        <f t="shared" si="37"/>
        <v>14.28571429</v>
      </c>
      <c r="Z50" s="23">
        <f t="shared" si="38"/>
        <v>100</v>
      </c>
    </row>
    <row r="51" ht="14.25" customHeight="1">
      <c r="A51" s="24">
        <v>43.0</v>
      </c>
      <c r="B51" s="25" t="s">
        <v>60</v>
      </c>
      <c r="C51" s="52">
        <v>4.0</v>
      </c>
      <c r="D51" s="52">
        <v>1.0</v>
      </c>
      <c r="E51" s="52">
        <v>1.0</v>
      </c>
      <c r="F51" s="52">
        <v>2.0</v>
      </c>
      <c r="G51" s="52">
        <v>0.0</v>
      </c>
      <c r="H51" s="52">
        <v>0.0</v>
      </c>
      <c r="I51" s="52">
        <v>1.0</v>
      </c>
      <c r="J51" s="52">
        <v>0.0</v>
      </c>
      <c r="K51" s="27">
        <v>0.0</v>
      </c>
      <c r="L51" s="52">
        <v>1.0</v>
      </c>
      <c r="M51" s="52">
        <v>2.0</v>
      </c>
      <c r="N51" s="52">
        <v>0.0</v>
      </c>
      <c r="O51" s="53">
        <v>1.0</v>
      </c>
      <c r="P51" s="54">
        <v>2.0</v>
      </c>
      <c r="Q51" s="54">
        <v>1.0</v>
      </c>
      <c r="R51" s="52">
        <v>4.0</v>
      </c>
      <c r="S51" s="27">
        <v>0.0</v>
      </c>
      <c r="T51" s="52">
        <v>2.0</v>
      </c>
      <c r="U51" s="22">
        <f t="shared" ref="U51:W51" si="50">(C51+F51+I51+L51+O51+R51)</f>
        <v>13</v>
      </c>
      <c r="V51" s="22">
        <f t="shared" si="50"/>
        <v>5</v>
      </c>
      <c r="W51" s="22">
        <f t="shared" si="50"/>
        <v>4</v>
      </c>
      <c r="X51" s="23">
        <f t="shared" si="36"/>
        <v>52</v>
      </c>
      <c r="Y51" s="23">
        <f t="shared" si="37"/>
        <v>35.71428571</v>
      </c>
      <c r="Z51" s="23">
        <f t="shared" si="38"/>
        <v>100</v>
      </c>
    </row>
    <row r="52" ht="14.25" customHeight="1">
      <c r="A52" s="24">
        <v>44.0</v>
      </c>
      <c r="B52" s="25" t="s">
        <v>61</v>
      </c>
      <c r="C52" s="52">
        <v>5.0</v>
      </c>
      <c r="D52" s="52">
        <v>3.0</v>
      </c>
      <c r="E52" s="52">
        <v>1.0</v>
      </c>
      <c r="F52" s="52">
        <v>4.0</v>
      </c>
      <c r="G52" s="52">
        <v>0.0</v>
      </c>
      <c r="H52" s="52">
        <v>0.0</v>
      </c>
      <c r="I52" s="52">
        <v>3.0</v>
      </c>
      <c r="J52" s="52">
        <v>2.0</v>
      </c>
      <c r="K52" s="27">
        <v>0.0</v>
      </c>
      <c r="L52" s="52">
        <v>2.0</v>
      </c>
      <c r="M52" s="52">
        <v>4.0</v>
      </c>
      <c r="N52" s="52">
        <v>0.0</v>
      </c>
      <c r="O52" s="53">
        <v>4.0</v>
      </c>
      <c r="P52" s="54">
        <v>2.0</v>
      </c>
      <c r="Q52" s="54">
        <v>1.0</v>
      </c>
      <c r="R52" s="52">
        <v>4.0</v>
      </c>
      <c r="S52" s="27">
        <v>0.0</v>
      </c>
      <c r="T52" s="52">
        <v>2.0</v>
      </c>
      <c r="U52" s="22">
        <f t="shared" ref="U52:W52" si="51">(C52+F52+I52+L52+O52+R52)</f>
        <v>22</v>
      </c>
      <c r="V52" s="22">
        <f t="shared" si="51"/>
        <v>11</v>
      </c>
      <c r="W52" s="22">
        <f t="shared" si="51"/>
        <v>4</v>
      </c>
      <c r="X52" s="23">
        <f t="shared" si="36"/>
        <v>88</v>
      </c>
      <c r="Y52" s="23">
        <f t="shared" si="37"/>
        <v>78.57142857</v>
      </c>
      <c r="Z52" s="23">
        <f t="shared" si="38"/>
        <v>100</v>
      </c>
    </row>
    <row r="53" ht="14.25" customHeight="1">
      <c r="A53" s="24">
        <v>45.0</v>
      </c>
      <c r="B53" s="25" t="s">
        <v>62</v>
      </c>
      <c r="C53" s="52">
        <v>5.0</v>
      </c>
      <c r="D53" s="52">
        <v>3.0</v>
      </c>
      <c r="E53" s="52">
        <v>1.0</v>
      </c>
      <c r="F53" s="52">
        <v>4.0</v>
      </c>
      <c r="G53" s="52">
        <v>0.0</v>
      </c>
      <c r="H53" s="52">
        <v>0.0</v>
      </c>
      <c r="I53" s="52">
        <v>2.0</v>
      </c>
      <c r="J53" s="52">
        <v>2.0</v>
      </c>
      <c r="K53" s="27">
        <v>0.0</v>
      </c>
      <c r="L53" s="52">
        <v>2.0</v>
      </c>
      <c r="M53" s="52">
        <v>4.0</v>
      </c>
      <c r="N53" s="52">
        <v>0.0</v>
      </c>
      <c r="O53" s="53">
        <v>3.0</v>
      </c>
      <c r="P53" s="54">
        <v>2.0</v>
      </c>
      <c r="Q53" s="54">
        <v>1.0</v>
      </c>
      <c r="R53" s="52">
        <v>4.0</v>
      </c>
      <c r="S53" s="27">
        <v>0.0</v>
      </c>
      <c r="T53" s="52">
        <v>2.0</v>
      </c>
      <c r="U53" s="22">
        <f t="shared" ref="U53:W53" si="52">(C53+F53+I53+L53+O53+R53)</f>
        <v>20</v>
      </c>
      <c r="V53" s="22">
        <f t="shared" si="52"/>
        <v>11</v>
      </c>
      <c r="W53" s="22">
        <f t="shared" si="52"/>
        <v>4</v>
      </c>
      <c r="X53" s="23">
        <f t="shared" si="36"/>
        <v>80</v>
      </c>
      <c r="Y53" s="23">
        <f t="shared" si="37"/>
        <v>78.57142857</v>
      </c>
      <c r="Z53" s="23">
        <f t="shared" si="38"/>
        <v>100</v>
      </c>
    </row>
    <row r="54" ht="14.25" customHeight="1">
      <c r="A54" s="24">
        <v>46.0</v>
      </c>
      <c r="B54" s="25" t="s">
        <v>63</v>
      </c>
      <c r="C54" s="52">
        <v>4.0</v>
      </c>
      <c r="D54" s="52">
        <v>1.0</v>
      </c>
      <c r="E54" s="52">
        <v>1.0</v>
      </c>
      <c r="F54" s="52">
        <v>3.0</v>
      </c>
      <c r="G54" s="52">
        <v>0.0</v>
      </c>
      <c r="H54" s="52">
        <v>0.0</v>
      </c>
      <c r="I54" s="52">
        <v>1.0</v>
      </c>
      <c r="J54" s="52">
        <v>0.0</v>
      </c>
      <c r="K54" s="27">
        <v>0.0</v>
      </c>
      <c r="L54" s="52">
        <v>1.0</v>
      </c>
      <c r="M54" s="52">
        <v>2.0</v>
      </c>
      <c r="N54" s="52">
        <v>0.0</v>
      </c>
      <c r="O54" s="53">
        <v>1.0</v>
      </c>
      <c r="P54" s="54">
        <v>0.0</v>
      </c>
      <c r="Q54" s="54">
        <v>0.0</v>
      </c>
      <c r="R54" s="52">
        <v>4.0</v>
      </c>
      <c r="S54" s="52">
        <v>0.0</v>
      </c>
      <c r="T54" s="52">
        <v>2.0</v>
      </c>
      <c r="U54" s="22">
        <f t="shared" ref="U54:W54" si="53">(C54+F54+I54+L54+O54+R54)</f>
        <v>14</v>
      </c>
      <c r="V54" s="22">
        <f t="shared" si="53"/>
        <v>3</v>
      </c>
      <c r="W54" s="22">
        <f t="shared" si="53"/>
        <v>3</v>
      </c>
      <c r="X54" s="23">
        <f t="shared" si="36"/>
        <v>56</v>
      </c>
      <c r="Y54" s="23">
        <f t="shared" si="37"/>
        <v>21.42857143</v>
      </c>
      <c r="Z54" s="23">
        <f t="shared" si="38"/>
        <v>75</v>
      </c>
    </row>
    <row r="55" ht="14.25" customHeight="1">
      <c r="A55" s="24">
        <v>47.0</v>
      </c>
      <c r="B55" s="25" t="s">
        <v>64</v>
      </c>
      <c r="C55" s="52">
        <v>4.0</v>
      </c>
      <c r="D55" s="52">
        <v>2.0</v>
      </c>
      <c r="E55" s="52">
        <v>0.0</v>
      </c>
      <c r="F55" s="52">
        <v>1.0</v>
      </c>
      <c r="G55" s="52">
        <v>0.0</v>
      </c>
      <c r="H55" s="52">
        <v>0.0</v>
      </c>
      <c r="I55" s="52">
        <v>0.0</v>
      </c>
      <c r="J55" s="52">
        <v>1.0</v>
      </c>
      <c r="K55" s="27">
        <v>0.0</v>
      </c>
      <c r="L55" s="52">
        <v>1.0</v>
      </c>
      <c r="M55" s="52">
        <v>2.0</v>
      </c>
      <c r="N55" s="52">
        <v>0.0</v>
      </c>
      <c r="O55" s="53">
        <v>0.0</v>
      </c>
      <c r="P55" s="54">
        <v>2.0</v>
      </c>
      <c r="Q55" s="54">
        <v>1.0</v>
      </c>
      <c r="R55" s="52">
        <v>4.0</v>
      </c>
      <c r="S55" s="52">
        <v>0.0</v>
      </c>
      <c r="T55" s="52">
        <v>2.0</v>
      </c>
      <c r="U55" s="22">
        <f t="shared" ref="U55:W55" si="54">(C55+F55+I55+L55+O55+R55)</f>
        <v>10</v>
      </c>
      <c r="V55" s="22">
        <f t="shared" si="54"/>
        <v>7</v>
      </c>
      <c r="W55" s="22">
        <f t="shared" si="54"/>
        <v>3</v>
      </c>
      <c r="X55" s="23">
        <f t="shared" si="36"/>
        <v>40</v>
      </c>
      <c r="Y55" s="23">
        <f t="shared" si="37"/>
        <v>50</v>
      </c>
      <c r="Z55" s="23">
        <f t="shared" si="38"/>
        <v>75</v>
      </c>
    </row>
    <row r="56" ht="14.25" customHeight="1">
      <c r="A56" s="24">
        <v>48.0</v>
      </c>
      <c r="B56" s="25" t="s">
        <v>65</v>
      </c>
      <c r="C56" s="52">
        <v>4.0</v>
      </c>
      <c r="D56" s="52">
        <v>2.0</v>
      </c>
      <c r="E56" s="52">
        <v>0.0</v>
      </c>
      <c r="F56" s="52">
        <v>1.0</v>
      </c>
      <c r="G56" s="52">
        <v>0.0</v>
      </c>
      <c r="H56" s="52">
        <v>0.0</v>
      </c>
      <c r="I56" s="52">
        <v>0.0</v>
      </c>
      <c r="J56" s="52">
        <v>1.0</v>
      </c>
      <c r="K56" s="27">
        <v>0.0</v>
      </c>
      <c r="L56" s="52">
        <v>1.0</v>
      </c>
      <c r="M56" s="52">
        <v>0.0</v>
      </c>
      <c r="N56" s="52">
        <v>0.0</v>
      </c>
      <c r="O56" s="53">
        <v>1.0</v>
      </c>
      <c r="P56" s="54">
        <v>2.0</v>
      </c>
      <c r="Q56" s="54">
        <v>0.0</v>
      </c>
      <c r="R56" s="52">
        <v>3.0</v>
      </c>
      <c r="S56" s="52">
        <v>0.0</v>
      </c>
      <c r="T56" s="52">
        <v>2.0</v>
      </c>
      <c r="U56" s="22">
        <f t="shared" ref="U56:W56" si="55">(C56+F56+I56+L56+O56+R56)</f>
        <v>10</v>
      </c>
      <c r="V56" s="22">
        <f t="shared" si="55"/>
        <v>5</v>
      </c>
      <c r="W56" s="22">
        <f t="shared" si="55"/>
        <v>2</v>
      </c>
      <c r="X56" s="23">
        <f t="shared" si="36"/>
        <v>40</v>
      </c>
      <c r="Y56" s="23">
        <f t="shared" si="37"/>
        <v>35.71428571</v>
      </c>
      <c r="Z56" s="23">
        <f t="shared" si="38"/>
        <v>50</v>
      </c>
    </row>
    <row r="57" ht="14.25" customHeight="1">
      <c r="A57" s="24">
        <v>49.0</v>
      </c>
      <c r="B57" s="25" t="s">
        <v>66</v>
      </c>
      <c r="C57" s="52">
        <v>5.0</v>
      </c>
      <c r="D57" s="52">
        <v>3.0</v>
      </c>
      <c r="E57" s="52">
        <v>1.0</v>
      </c>
      <c r="F57" s="52">
        <v>4.0</v>
      </c>
      <c r="G57" s="52">
        <v>0.0</v>
      </c>
      <c r="H57" s="52">
        <v>0.0</v>
      </c>
      <c r="I57" s="52">
        <v>3.0</v>
      </c>
      <c r="J57" s="52">
        <v>2.0</v>
      </c>
      <c r="K57" s="27">
        <v>0.0</v>
      </c>
      <c r="L57" s="52">
        <v>2.0</v>
      </c>
      <c r="M57" s="52">
        <v>4.0</v>
      </c>
      <c r="N57" s="52">
        <v>0.0</v>
      </c>
      <c r="O57" s="53">
        <v>3.0</v>
      </c>
      <c r="P57" s="54">
        <v>2.0</v>
      </c>
      <c r="Q57" s="54">
        <v>1.0</v>
      </c>
      <c r="R57" s="52">
        <v>4.0</v>
      </c>
      <c r="S57" s="52">
        <v>0.0</v>
      </c>
      <c r="T57" s="52">
        <v>1.0</v>
      </c>
      <c r="U57" s="22">
        <f t="shared" ref="U57:W57" si="56">(C57+F57+I57+L57+O57+R57)</f>
        <v>21</v>
      </c>
      <c r="V57" s="22">
        <f t="shared" si="56"/>
        <v>11</v>
      </c>
      <c r="W57" s="22">
        <f t="shared" si="56"/>
        <v>3</v>
      </c>
      <c r="X57" s="23">
        <f t="shared" si="36"/>
        <v>84</v>
      </c>
      <c r="Y57" s="23">
        <f t="shared" si="37"/>
        <v>78.57142857</v>
      </c>
      <c r="Z57" s="23">
        <f t="shared" si="38"/>
        <v>75</v>
      </c>
    </row>
    <row r="58" ht="14.25" customHeight="1">
      <c r="A58" s="24">
        <v>50.0</v>
      </c>
      <c r="B58" s="25" t="s">
        <v>67</v>
      </c>
      <c r="C58" s="52">
        <v>5.0</v>
      </c>
      <c r="D58" s="52">
        <v>2.0</v>
      </c>
      <c r="E58" s="52">
        <v>1.0</v>
      </c>
      <c r="F58" s="52">
        <v>4.0</v>
      </c>
      <c r="G58" s="52">
        <v>0.0</v>
      </c>
      <c r="H58" s="52">
        <v>0.0</v>
      </c>
      <c r="I58" s="52">
        <v>2.0</v>
      </c>
      <c r="J58" s="52">
        <v>2.0</v>
      </c>
      <c r="K58" s="27">
        <v>0.0</v>
      </c>
      <c r="L58" s="52">
        <v>2.0</v>
      </c>
      <c r="M58" s="52">
        <v>4.0</v>
      </c>
      <c r="N58" s="52">
        <v>0.0</v>
      </c>
      <c r="O58" s="53">
        <v>2.0</v>
      </c>
      <c r="P58" s="54">
        <v>0.0</v>
      </c>
      <c r="Q58" s="54">
        <v>1.0</v>
      </c>
      <c r="R58" s="52">
        <v>4.0</v>
      </c>
      <c r="S58" s="52">
        <v>0.0</v>
      </c>
      <c r="T58" s="52">
        <v>2.0</v>
      </c>
      <c r="U58" s="22">
        <f t="shared" ref="U58:W58" si="57">(C58+F58+I58+L58+O58+R58)</f>
        <v>19</v>
      </c>
      <c r="V58" s="22">
        <f t="shared" si="57"/>
        <v>8</v>
      </c>
      <c r="W58" s="22">
        <f t="shared" si="57"/>
        <v>4</v>
      </c>
      <c r="X58" s="23">
        <f t="shared" si="36"/>
        <v>76</v>
      </c>
      <c r="Y58" s="23">
        <f t="shared" si="37"/>
        <v>57.14285714</v>
      </c>
      <c r="Z58" s="23">
        <f t="shared" si="38"/>
        <v>100</v>
      </c>
    </row>
    <row r="59" ht="14.25" customHeight="1">
      <c r="A59" s="24">
        <v>51.0</v>
      </c>
      <c r="B59" s="25" t="s">
        <v>68</v>
      </c>
      <c r="C59" s="52">
        <v>5.0</v>
      </c>
      <c r="D59" s="52">
        <v>2.0</v>
      </c>
      <c r="E59" s="52">
        <v>1.0</v>
      </c>
      <c r="F59" s="52">
        <v>4.0</v>
      </c>
      <c r="G59" s="52">
        <v>0.0</v>
      </c>
      <c r="H59" s="52">
        <v>0.0</v>
      </c>
      <c r="I59" s="52">
        <v>2.0</v>
      </c>
      <c r="J59" s="52">
        <v>2.0</v>
      </c>
      <c r="K59" s="27">
        <v>0.0</v>
      </c>
      <c r="L59" s="52">
        <v>2.0</v>
      </c>
      <c r="M59" s="52">
        <v>4.0</v>
      </c>
      <c r="N59" s="52">
        <v>0.0</v>
      </c>
      <c r="O59" s="53">
        <v>2.0</v>
      </c>
      <c r="P59" s="54">
        <v>2.0</v>
      </c>
      <c r="Q59" s="54">
        <v>1.0</v>
      </c>
      <c r="R59" s="52">
        <v>4.0</v>
      </c>
      <c r="S59" s="52">
        <v>0.0</v>
      </c>
      <c r="T59" s="52">
        <v>2.0</v>
      </c>
      <c r="U59" s="22">
        <f t="shared" ref="U59:W59" si="58">(C59+F59+I59+L59+O59+R59)</f>
        <v>19</v>
      </c>
      <c r="V59" s="22">
        <f t="shared" si="58"/>
        <v>10</v>
      </c>
      <c r="W59" s="22">
        <f t="shared" si="58"/>
        <v>4</v>
      </c>
      <c r="X59" s="23">
        <f t="shared" si="36"/>
        <v>76</v>
      </c>
      <c r="Y59" s="23">
        <f t="shared" si="37"/>
        <v>71.42857143</v>
      </c>
      <c r="Z59" s="23">
        <f t="shared" si="38"/>
        <v>100</v>
      </c>
    </row>
    <row r="60" ht="14.25" customHeight="1">
      <c r="A60" s="24">
        <v>52.0</v>
      </c>
      <c r="B60" s="25" t="s">
        <v>69</v>
      </c>
      <c r="C60" s="52">
        <v>5.0</v>
      </c>
      <c r="D60" s="52">
        <v>4.0</v>
      </c>
      <c r="E60" s="52">
        <v>1.0</v>
      </c>
      <c r="F60" s="52">
        <v>5.0</v>
      </c>
      <c r="G60" s="52">
        <v>0.0</v>
      </c>
      <c r="H60" s="52">
        <v>0.0</v>
      </c>
      <c r="I60" s="52">
        <v>3.0</v>
      </c>
      <c r="J60" s="52">
        <v>2.0</v>
      </c>
      <c r="K60" s="27">
        <v>0.0</v>
      </c>
      <c r="L60" s="52">
        <v>2.0</v>
      </c>
      <c r="M60" s="52">
        <v>2.0</v>
      </c>
      <c r="N60" s="52">
        <v>0.0</v>
      </c>
      <c r="O60" s="53">
        <v>4.0</v>
      </c>
      <c r="P60" s="54">
        <v>2.0</v>
      </c>
      <c r="Q60" s="54">
        <v>0.0</v>
      </c>
      <c r="R60" s="52">
        <v>4.0</v>
      </c>
      <c r="S60" s="52">
        <v>0.0</v>
      </c>
      <c r="T60" s="52">
        <v>2.0</v>
      </c>
      <c r="U60" s="22">
        <f t="shared" ref="U60:W60" si="59">(C60+F60+I60+L60+O60+R60)</f>
        <v>23</v>
      </c>
      <c r="V60" s="22">
        <f t="shared" si="59"/>
        <v>10</v>
      </c>
      <c r="W60" s="22">
        <f t="shared" si="59"/>
        <v>3</v>
      </c>
      <c r="X60" s="23">
        <f t="shared" si="36"/>
        <v>92</v>
      </c>
      <c r="Y60" s="23">
        <f t="shared" si="37"/>
        <v>71.42857143</v>
      </c>
      <c r="Z60" s="23">
        <f t="shared" si="38"/>
        <v>75</v>
      </c>
    </row>
    <row r="61" ht="14.25" customHeight="1">
      <c r="A61" s="24">
        <v>53.0</v>
      </c>
      <c r="B61" s="25" t="s">
        <v>70</v>
      </c>
      <c r="C61" s="52">
        <v>5.0</v>
      </c>
      <c r="D61" s="52">
        <v>2.0</v>
      </c>
      <c r="E61" s="52">
        <v>1.0</v>
      </c>
      <c r="F61" s="52">
        <v>4.0</v>
      </c>
      <c r="G61" s="52">
        <v>0.0</v>
      </c>
      <c r="H61" s="52">
        <v>0.0</v>
      </c>
      <c r="I61" s="52">
        <v>1.0</v>
      </c>
      <c r="J61" s="52">
        <v>1.0</v>
      </c>
      <c r="K61" s="27">
        <v>0.0</v>
      </c>
      <c r="L61" s="52">
        <v>2.0</v>
      </c>
      <c r="M61" s="52">
        <v>2.0</v>
      </c>
      <c r="N61" s="52">
        <v>0.0</v>
      </c>
      <c r="O61" s="53">
        <v>2.0</v>
      </c>
      <c r="P61" s="54">
        <v>0.0</v>
      </c>
      <c r="Q61" s="54">
        <v>1.0</v>
      </c>
      <c r="R61" s="52">
        <v>4.0</v>
      </c>
      <c r="S61" s="52">
        <v>0.0</v>
      </c>
      <c r="T61" s="52">
        <v>2.0</v>
      </c>
      <c r="U61" s="22">
        <f t="shared" ref="U61:W61" si="60">(C61+F61+I61+L61+O61+R61)</f>
        <v>18</v>
      </c>
      <c r="V61" s="22">
        <f t="shared" si="60"/>
        <v>5</v>
      </c>
      <c r="W61" s="22">
        <f t="shared" si="60"/>
        <v>4</v>
      </c>
      <c r="X61" s="23">
        <f t="shared" si="36"/>
        <v>72</v>
      </c>
      <c r="Y61" s="23">
        <f t="shared" si="37"/>
        <v>35.71428571</v>
      </c>
      <c r="Z61" s="23">
        <f t="shared" si="38"/>
        <v>100</v>
      </c>
    </row>
    <row r="62" ht="14.25" customHeight="1">
      <c r="A62" s="24">
        <v>54.0</v>
      </c>
      <c r="B62" s="55" t="s">
        <v>71</v>
      </c>
      <c r="C62" s="52">
        <v>5.0</v>
      </c>
      <c r="D62" s="52">
        <v>2.0</v>
      </c>
      <c r="E62" s="52">
        <v>1.0</v>
      </c>
      <c r="F62" s="52">
        <v>3.0</v>
      </c>
      <c r="G62" s="52">
        <v>0.0</v>
      </c>
      <c r="H62" s="52">
        <v>0.0</v>
      </c>
      <c r="I62" s="52">
        <v>1.0</v>
      </c>
      <c r="J62" s="52">
        <v>1.0</v>
      </c>
      <c r="K62" s="27">
        <v>0.0</v>
      </c>
      <c r="L62" s="52">
        <v>2.0</v>
      </c>
      <c r="M62" s="52">
        <v>2.0</v>
      </c>
      <c r="N62" s="52">
        <v>0.0</v>
      </c>
      <c r="O62" s="53">
        <v>1.0</v>
      </c>
      <c r="P62" s="54">
        <v>1.0</v>
      </c>
      <c r="Q62" s="54">
        <v>1.0</v>
      </c>
      <c r="R62" s="52">
        <v>4.0</v>
      </c>
      <c r="S62" s="52">
        <v>0.0</v>
      </c>
      <c r="T62" s="52">
        <v>2.0</v>
      </c>
      <c r="U62" s="22">
        <f t="shared" ref="U62:W62" si="61">(C62+F62+I62+L62+O62+R62)</f>
        <v>16</v>
      </c>
      <c r="V62" s="22">
        <f t="shared" si="61"/>
        <v>6</v>
      </c>
      <c r="W62" s="22">
        <f t="shared" si="61"/>
        <v>4</v>
      </c>
      <c r="X62" s="23">
        <f t="shared" si="36"/>
        <v>64</v>
      </c>
      <c r="Y62" s="23">
        <f t="shared" si="37"/>
        <v>42.85714286</v>
      </c>
      <c r="Z62" s="23">
        <f t="shared" si="38"/>
        <v>100</v>
      </c>
    </row>
    <row r="63" ht="14.25" customHeight="1">
      <c r="A63" s="24">
        <v>55.0</v>
      </c>
      <c r="B63" s="55" t="s">
        <v>72</v>
      </c>
      <c r="C63" s="52">
        <v>5.0</v>
      </c>
      <c r="D63" s="52">
        <v>2.0</v>
      </c>
      <c r="E63" s="52">
        <v>1.0</v>
      </c>
      <c r="F63" s="52">
        <v>4.0</v>
      </c>
      <c r="G63" s="52">
        <v>0.0</v>
      </c>
      <c r="H63" s="52">
        <v>0.0</v>
      </c>
      <c r="I63" s="52">
        <v>2.0</v>
      </c>
      <c r="J63" s="52">
        <v>1.0</v>
      </c>
      <c r="K63" s="27">
        <v>0.0</v>
      </c>
      <c r="L63" s="52">
        <v>2.0</v>
      </c>
      <c r="M63" s="52">
        <v>2.0</v>
      </c>
      <c r="N63" s="52">
        <v>0.0</v>
      </c>
      <c r="O63" s="53">
        <v>4.0</v>
      </c>
      <c r="P63" s="54">
        <v>2.0</v>
      </c>
      <c r="Q63" s="54">
        <v>1.0</v>
      </c>
      <c r="R63" s="52">
        <v>3.0</v>
      </c>
      <c r="S63" s="52">
        <v>0.0</v>
      </c>
      <c r="T63" s="52">
        <v>2.0</v>
      </c>
      <c r="U63" s="22">
        <f t="shared" ref="U63:W63" si="62">(C63+F63+I63+L63+O63+R63)</f>
        <v>20</v>
      </c>
      <c r="V63" s="22">
        <f t="shared" si="62"/>
        <v>7</v>
      </c>
      <c r="W63" s="22">
        <f t="shared" si="62"/>
        <v>4</v>
      </c>
      <c r="X63" s="23">
        <f t="shared" si="36"/>
        <v>80</v>
      </c>
      <c r="Y63" s="23">
        <f t="shared" si="37"/>
        <v>50</v>
      </c>
      <c r="Z63" s="23">
        <f t="shared" si="38"/>
        <v>100</v>
      </c>
    </row>
    <row r="64" ht="14.25" customHeight="1">
      <c r="A64" s="24">
        <v>56.0</v>
      </c>
      <c r="B64" s="25" t="s">
        <v>73</v>
      </c>
      <c r="C64" s="52">
        <v>4.0</v>
      </c>
      <c r="D64" s="52">
        <v>1.0</v>
      </c>
      <c r="E64" s="52">
        <v>1.0</v>
      </c>
      <c r="F64" s="52">
        <v>2.0</v>
      </c>
      <c r="G64" s="52">
        <v>0.0</v>
      </c>
      <c r="H64" s="52">
        <v>0.0</v>
      </c>
      <c r="I64" s="52">
        <v>1.0</v>
      </c>
      <c r="J64" s="52">
        <v>0.0</v>
      </c>
      <c r="K64" s="27">
        <v>0.0</v>
      </c>
      <c r="L64" s="52">
        <v>1.0</v>
      </c>
      <c r="M64" s="52">
        <v>2.0</v>
      </c>
      <c r="N64" s="52">
        <v>0.0</v>
      </c>
      <c r="O64" s="53">
        <v>1.0</v>
      </c>
      <c r="P64" s="54">
        <v>0.0</v>
      </c>
      <c r="Q64" s="54">
        <v>0.0</v>
      </c>
      <c r="R64" s="52">
        <v>4.0</v>
      </c>
      <c r="S64" s="52">
        <v>0.0</v>
      </c>
      <c r="T64" s="52">
        <v>2.0</v>
      </c>
      <c r="U64" s="22">
        <f t="shared" ref="U64:W64" si="63">(C64+F64+I64+L64+O64+R64)</f>
        <v>13</v>
      </c>
      <c r="V64" s="22">
        <f t="shared" si="63"/>
        <v>3</v>
      </c>
      <c r="W64" s="22">
        <f t="shared" si="63"/>
        <v>3</v>
      </c>
      <c r="X64" s="23">
        <f t="shared" si="36"/>
        <v>52</v>
      </c>
      <c r="Y64" s="23">
        <f t="shared" si="37"/>
        <v>21.42857143</v>
      </c>
      <c r="Z64" s="23">
        <f t="shared" si="38"/>
        <v>75</v>
      </c>
    </row>
    <row r="65" ht="14.25" customHeight="1">
      <c r="A65" s="24">
        <v>57.0</v>
      </c>
      <c r="B65" s="25" t="s">
        <v>74</v>
      </c>
      <c r="C65" s="52">
        <v>3.0</v>
      </c>
      <c r="D65" s="52">
        <v>1.0</v>
      </c>
      <c r="E65" s="52">
        <v>0.0</v>
      </c>
      <c r="F65" s="52">
        <v>0.0</v>
      </c>
      <c r="G65" s="52">
        <v>0.0</v>
      </c>
      <c r="H65" s="52">
        <v>0.0</v>
      </c>
      <c r="I65" s="52">
        <v>1.0</v>
      </c>
      <c r="J65" s="52">
        <v>1.0</v>
      </c>
      <c r="K65" s="27">
        <v>0.0</v>
      </c>
      <c r="L65" s="52">
        <v>2.0</v>
      </c>
      <c r="M65" s="52">
        <v>2.0</v>
      </c>
      <c r="N65" s="52">
        <v>0.0</v>
      </c>
      <c r="O65" s="53">
        <v>0.0</v>
      </c>
      <c r="P65" s="54">
        <v>2.0</v>
      </c>
      <c r="Q65" s="54">
        <v>1.0</v>
      </c>
      <c r="R65" s="52">
        <v>4.0</v>
      </c>
      <c r="S65" s="52">
        <v>0.0</v>
      </c>
      <c r="T65" s="52">
        <v>1.0</v>
      </c>
      <c r="U65" s="22">
        <f t="shared" ref="U65:W65" si="64">(C65+F65+I65+L65+O65+R65)</f>
        <v>10</v>
      </c>
      <c r="V65" s="22">
        <f t="shared" si="64"/>
        <v>6</v>
      </c>
      <c r="W65" s="22">
        <f t="shared" si="64"/>
        <v>2</v>
      </c>
      <c r="X65" s="23">
        <f t="shared" si="36"/>
        <v>40</v>
      </c>
      <c r="Y65" s="23">
        <f t="shared" si="37"/>
        <v>42.85714286</v>
      </c>
      <c r="Z65" s="23">
        <f t="shared" si="38"/>
        <v>50</v>
      </c>
    </row>
    <row r="66" ht="14.25" customHeight="1">
      <c r="A66" s="24">
        <v>58.0</v>
      </c>
      <c r="B66" s="25" t="s">
        <v>75</v>
      </c>
      <c r="C66" s="52">
        <v>3.0</v>
      </c>
      <c r="D66" s="52">
        <v>0.0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1.0</v>
      </c>
      <c r="K66" s="27">
        <v>0.0</v>
      </c>
      <c r="L66" s="52">
        <v>2.0</v>
      </c>
      <c r="M66" s="52">
        <v>2.0</v>
      </c>
      <c r="N66" s="52">
        <v>0.0</v>
      </c>
      <c r="O66" s="53">
        <v>0.0</v>
      </c>
      <c r="P66" s="54">
        <v>2.0</v>
      </c>
      <c r="Q66" s="54">
        <v>1.0</v>
      </c>
      <c r="R66" s="52">
        <v>4.0</v>
      </c>
      <c r="S66" s="52">
        <v>0.0</v>
      </c>
      <c r="T66" s="52">
        <v>1.0</v>
      </c>
      <c r="U66" s="22">
        <f t="shared" ref="U66:W66" si="65">(C66+F66+I66+L66+O66+R66)</f>
        <v>9</v>
      </c>
      <c r="V66" s="22">
        <f t="shared" si="65"/>
        <v>5</v>
      </c>
      <c r="W66" s="22">
        <f t="shared" si="65"/>
        <v>2</v>
      </c>
      <c r="X66" s="23">
        <f t="shared" si="36"/>
        <v>36</v>
      </c>
      <c r="Y66" s="23">
        <f t="shared" si="37"/>
        <v>35.71428571</v>
      </c>
      <c r="Z66" s="23">
        <f t="shared" si="38"/>
        <v>50</v>
      </c>
    </row>
    <row r="67" ht="14.25" customHeight="1">
      <c r="U67" s="56"/>
      <c r="V67" s="56"/>
      <c r="W67" s="56"/>
    </row>
    <row r="68" ht="14.25" customHeight="1">
      <c r="U68" s="56"/>
      <c r="V68" s="56"/>
      <c r="W68" s="56"/>
    </row>
    <row r="69" ht="14.25" customHeight="1">
      <c r="U69" s="56"/>
      <c r="V69" s="56"/>
      <c r="W69" s="56"/>
    </row>
    <row r="70" ht="14.25" customHeight="1">
      <c r="U70" s="56"/>
      <c r="V70" s="56"/>
      <c r="W70" s="56"/>
    </row>
    <row r="71" ht="14.25" customHeight="1">
      <c r="U71" s="56"/>
      <c r="V71" s="56"/>
      <c r="W71" s="56"/>
    </row>
    <row r="72" ht="14.25" customHeight="1">
      <c r="U72" s="56"/>
      <c r="V72" s="56"/>
      <c r="W72" s="56"/>
    </row>
    <row r="73" ht="14.25" customHeight="1">
      <c r="U73" s="56"/>
      <c r="V73" s="56"/>
      <c r="W73" s="56"/>
    </row>
    <row r="74" ht="14.25" customHeight="1">
      <c r="U74" s="56"/>
      <c r="V74" s="56"/>
      <c r="W74" s="56"/>
    </row>
    <row r="75" ht="14.25" customHeight="1">
      <c r="U75" s="56"/>
      <c r="V75" s="56"/>
      <c r="W75" s="56"/>
    </row>
    <row r="76" ht="14.25" customHeight="1">
      <c r="U76" s="56"/>
      <c r="V76" s="56"/>
      <c r="W76" s="56"/>
    </row>
    <row r="77" ht="14.25" customHeight="1">
      <c r="U77" s="56"/>
      <c r="V77" s="56"/>
      <c r="W77" s="56"/>
    </row>
    <row r="78" ht="14.25" customHeight="1">
      <c r="U78" s="56"/>
      <c r="V78" s="56"/>
      <c r="W78" s="56"/>
    </row>
    <row r="79" ht="14.25" customHeight="1">
      <c r="U79" s="56"/>
      <c r="V79" s="56"/>
      <c r="W79" s="56"/>
    </row>
    <row r="80" ht="14.25" customHeight="1">
      <c r="U80" s="56"/>
      <c r="V80" s="56"/>
      <c r="W80" s="56"/>
    </row>
    <row r="81" ht="14.25" customHeight="1">
      <c r="U81" s="56"/>
      <c r="V81" s="56"/>
      <c r="W81" s="56"/>
    </row>
    <row r="82" ht="14.25" customHeight="1">
      <c r="U82" s="56"/>
      <c r="V82" s="56"/>
      <c r="W82" s="56"/>
    </row>
    <row r="83" ht="14.25" customHeight="1">
      <c r="U83" s="56"/>
      <c r="V83" s="56"/>
      <c r="W83" s="56"/>
    </row>
    <row r="84" ht="14.25" customHeight="1">
      <c r="U84" s="56"/>
      <c r="V84" s="56"/>
      <c r="W84" s="56"/>
    </row>
    <row r="85" ht="14.25" customHeight="1">
      <c r="U85" s="56"/>
      <c r="V85" s="56"/>
      <c r="W85" s="56"/>
    </row>
    <row r="86" ht="14.25" customHeight="1">
      <c r="U86" s="56"/>
      <c r="V86" s="56"/>
      <c r="W86" s="56"/>
    </row>
    <row r="87" ht="14.25" customHeight="1">
      <c r="U87" s="56"/>
      <c r="V87" s="56"/>
      <c r="W87" s="56"/>
    </row>
    <row r="88" ht="14.25" customHeight="1">
      <c r="U88" s="56"/>
      <c r="V88" s="56"/>
      <c r="W88" s="56"/>
    </row>
    <row r="89" ht="14.25" customHeight="1">
      <c r="U89" s="56"/>
      <c r="V89" s="56"/>
      <c r="W89" s="56"/>
    </row>
    <row r="90" ht="14.25" customHeight="1">
      <c r="U90" s="56"/>
      <c r="V90" s="56"/>
      <c r="W90" s="56"/>
    </row>
    <row r="91" ht="14.25" customHeight="1">
      <c r="U91" s="56"/>
      <c r="V91" s="56"/>
      <c r="W91" s="56"/>
    </row>
    <row r="92" ht="14.25" customHeight="1">
      <c r="U92" s="56"/>
      <c r="V92" s="56"/>
      <c r="W92" s="56"/>
    </row>
    <row r="93" ht="14.25" customHeight="1">
      <c r="U93" s="56"/>
      <c r="V93" s="56"/>
      <c r="W93" s="56"/>
    </row>
    <row r="94" ht="14.25" customHeight="1">
      <c r="U94" s="56"/>
      <c r="V94" s="56"/>
      <c r="W94" s="56"/>
    </row>
    <row r="95" ht="14.25" customHeight="1">
      <c r="U95" s="56"/>
      <c r="V95" s="56"/>
      <c r="W95" s="56"/>
    </row>
    <row r="96" ht="14.25" customHeight="1">
      <c r="U96" s="56"/>
      <c r="V96" s="56"/>
      <c r="W96" s="56"/>
    </row>
    <row r="97" ht="14.25" customHeight="1">
      <c r="U97" s="56"/>
      <c r="V97" s="56"/>
      <c r="W97" s="56"/>
    </row>
    <row r="98" ht="14.25" customHeight="1">
      <c r="U98" s="56"/>
      <c r="V98" s="56"/>
      <c r="W98" s="56"/>
    </row>
    <row r="99" ht="14.25" customHeight="1">
      <c r="U99" s="56"/>
      <c r="V99" s="56"/>
      <c r="W99" s="56"/>
    </row>
    <row r="100" ht="14.25" customHeight="1">
      <c r="U100" s="56"/>
      <c r="V100" s="56"/>
      <c r="W100" s="56"/>
    </row>
    <row r="101" ht="14.25" customHeight="1">
      <c r="U101" s="56"/>
      <c r="V101" s="56"/>
      <c r="W101" s="56"/>
    </row>
    <row r="102" ht="14.25" customHeight="1">
      <c r="U102" s="56"/>
      <c r="V102" s="56"/>
      <c r="W102" s="56"/>
    </row>
    <row r="103" ht="14.25" customHeight="1">
      <c r="U103" s="56"/>
      <c r="V103" s="56"/>
      <c r="W103" s="56"/>
    </row>
    <row r="104" ht="14.25" customHeight="1">
      <c r="U104" s="56"/>
      <c r="V104" s="56"/>
      <c r="W104" s="56"/>
    </row>
    <row r="105" ht="14.25" customHeight="1">
      <c r="U105" s="56"/>
      <c r="V105" s="56"/>
      <c r="W105" s="56"/>
    </row>
    <row r="106" ht="14.25" customHeight="1">
      <c r="U106" s="56"/>
      <c r="V106" s="56"/>
      <c r="W106" s="56"/>
    </row>
    <row r="107" ht="14.25" customHeight="1">
      <c r="U107" s="56"/>
      <c r="V107" s="56"/>
      <c r="W107" s="56"/>
    </row>
    <row r="108" ht="14.25" customHeight="1">
      <c r="U108" s="56"/>
      <c r="V108" s="56"/>
      <c r="W108" s="56"/>
    </row>
    <row r="109" ht="14.25" customHeight="1">
      <c r="U109" s="56"/>
      <c r="V109" s="56"/>
      <c r="W109" s="56"/>
    </row>
    <row r="110" ht="14.25" customHeight="1">
      <c r="U110" s="56"/>
      <c r="V110" s="56"/>
      <c r="W110" s="56"/>
    </row>
    <row r="111" ht="14.25" customHeight="1">
      <c r="U111" s="56"/>
      <c r="V111" s="56"/>
      <c r="W111" s="56"/>
    </row>
    <row r="112" ht="14.25" customHeight="1">
      <c r="U112" s="56"/>
      <c r="V112" s="56"/>
      <c r="W112" s="56"/>
    </row>
    <row r="113" ht="14.25" customHeight="1">
      <c r="U113" s="56"/>
      <c r="V113" s="56"/>
      <c r="W113" s="56"/>
    </row>
    <row r="114" ht="14.25" customHeight="1">
      <c r="U114" s="56"/>
      <c r="V114" s="56"/>
      <c r="W114" s="56"/>
    </row>
    <row r="115" ht="14.25" customHeight="1">
      <c r="U115" s="56"/>
      <c r="V115" s="56"/>
      <c r="W115" s="56"/>
    </row>
    <row r="116" ht="14.25" customHeight="1">
      <c r="U116" s="56"/>
      <c r="V116" s="56"/>
      <c r="W116" s="56"/>
    </row>
    <row r="117" ht="14.25" customHeight="1">
      <c r="U117" s="56"/>
      <c r="V117" s="56"/>
      <c r="W117" s="56"/>
    </row>
    <row r="118" ht="14.25" customHeight="1">
      <c r="U118" s="56"/>
      <c r="V118" s="56"/>
      <c r="W118" s="56"/>
    </row>
    <row r="119" ht="14.25" customHeight="1">
      <c r="U119" s="56"/>
      <c r="V119" s="56"/>
      <c r="W119" s="56"/>
    </row>
    <row r="120" ht="14.25" customHeight="1">
      <c r="U120" s="56"/>
      <c r="V120" s="56"/>
      <c r="W120" s="56"/>
    </row>
    <row r="121" ht="14.25" customHeight="1">
      <c r="U121" s="56"/>
      <c r="V121" s="56"/>
      <c r="W121" s="56"/>
    </row>
    <row r="122" ht="14.25" customHeight="1">
      <c r="U122" s="56"/>
      <c r="V122" s="56"/>
      <c r="W122" s="56"/>
    </row>
    <row r="123" ht="14.25" customHeight="1">
      <c r="U123" s="56"/>
      <c r="V123" s="56"/>
      <c r="W123" s="56"/>
    </row>
    <row r="124" ht="14.25" customHeight="1">
      <c r="U124" s="56"/>
      <c r="V124" s="56"/>
      <c r="W124" s="56"/>
    </row>
    <row r="125" ht="14.25" customHeight="1">
      <c r="U125" s="56"/>
      <c r="V125" s="56"/>
      <c r="W125" s="56"/>
    </row>
    <row r="126" ht="14.25" customHeight="1">
      <c r="U126" s="56"/>
      <c r="V126" s="56"/>
      <c r="W126" s="56"/>
    </row>
    <row r="127" ht="14.25" customHeight="1">
      <c r="U127" s="56"/>
      <c r="V127" s="56"/>
      <c r="W127" s="56"/>
    </row>
    <row r="128" ht="14.25" customHeight="1">
      <c r="U128" s="56"/>
      <c r="V128" s="56"/>
      <c r="W128" s="56"/>
    </row>
    <row r="129" ht="14.25" customHeight="1">
      <c r="U129" s="56"/>
      <c r="V129" s="56"/>
      <c r="W129" s="56"/>
    </row>
    <row r="130" ht="14.25" customHeight="1">
      <c r="U130" s="56"/>
      <c r="V130" s="56"/>
      <c r="W130" s="56"/>
    </row>
    <row r="131" ht="14.25" customHeight="1">
      <c r="U131" s="56"/>
      <c r="V131" s="56"/>
      <c r="W131" s="56"/>
    </row>
    <row r="132" ht="14.25" customHeight="1">
      <c r="U132" s="56"/>
      <c r="V132" s="56"/>
      <c r="W132" s="56"/>
    </row>
    <row r="133" ht="14.25" customHeight="1">
      <c r="U133" s="56"/>
      <c r="V133" s="56"/>
      <c r="W133" s="56"/>
    </row>
    <row r="134" ht="14.25" customHeight="1">
      <c r="U134" s="56"/>
      <c r="V134" s="56"/>
      <c r="W134" s="56"/>
    </row>
    <row r="135" ht="14.25" customHeight="1">
      <c r="U135" s="56"/>
      <c r="V135" s="56"/>
      <c r="W135" s="56"/>
    </row>
    <row r="136" ht="14.25" customHeight="1">
      <c r="U136" s="56"/>
      <c r="V136" s="56"/>
      <c r="W136" s="56"/>
    </row>
    <row r="137" ht="14.25" customHeight="1">
      <c r="U137" s="56"/>
      <c r="V137" s="56"/>
      <c r="W137" s="56"/>
    </row>
    <row r="138" ht="14.25" customHeight="1">
      <c r="U138" s="56"/>
      <c r="V138" s="56"/>
      <c r="W138" s="56"/>
    </row>
    <row r="139" ht="14.25" customHeight="1">
      <c r="U139" s="56"/>
      <c r="V139" s="56"/>
      <c r="W139" s="56"/>
    </row>
    <row r="140" ht="14.25" customHeight="1">
      <c r="U140" s="56"/>
      <c r="V140" s="56"/>
      <c r="W140" s="56"/>
    </row>
    <row r="141" ht="14.25" customHeight="1">
      <c r="U141" s="56"/>
      <c r="V141" s="56"/>
      <c r="W141" s="56"/>
    </row>
    <row r="142" ht="14.25" customHeight="1">
      <c r="U142" s="56"/>
      <c r="V142" s="56"/>
      <c r="W142" s="56"/>
    </row>
    <row r="143" ht="14.25" customHeight="1">
      <c r="U143" s="56"/>
      <c r="V143" s="56"/>
      <c r="W143" s="56"/>
    </row>
    <row r="144" ht="14.25" customHeight="1">
      <c r="U144" s="56"/>
      <c r="V144" s="56"/>
      <c r="W144" s="56"/>
    </row>
    <row r="145" ht="14.25" customHeight="1">
      <c r="U145" s="56"/>
      <c r="V145" s="56"/>
      <c r="W145" s="56"/>
    </row>
    <row r="146" ht="14.25" customHeight="1">
      <c r="U146" s="56"/>
      <c r="V146" s="56"/>
      <c r="W146" s="56"/>
    </row>
    <row r="147" ht="14.25" customHeight="1">
      <c r="U147" s="56"/>
      <c r="V147" s="56"/>
      <c r="W147" s="56"/>
    </row>
    <row r="148" ht="14.25" customHeight="1">
      <c r="U148" s="56"/>
      <c r="V148" s="56"/>
      <c r="W148" s="56"/>
    </row>
    <row r="149" ht="14.25" customHeight="1">
      <c r="U149" s="56"/>
      <c r="V149" s="56"/>
      <c r="W149" s="56"/>
    </row>
    <row r="150" ht="14.25" customHeight="1">
      <c r="U150" s="56"/>
      <c r="V150" s="56"/>
      <c r="W150" s="56"/>
    </row>
    <row r="151" ht="14.25" customHeight="1">
      <c r="U151" s="56"/>
      <c r="V151" s="56"/>
      <c r="W151" s="56"/>
    </row>
    <row r="152" ht="14.25" customHeight="1">
      <c r="U152" s="56"/>
      <c r="V152" s="56"/>
      <c r="W152" s="56"/>
    </row>
    <row r="153" ht="14.25" customHeight="1">
      <c r="U153" s="56"/>
      <c r="V153" s="56"/>
      <c r="W153" s="56"/>
    </row>
    <row r="154" ht="14.25" customHeight="1">
      <c r="U154" s="56"/>
      <c r="V154" s="56"/>
      <c r="W154" s="56"/>
    </row>
    <row r="155" ht="14.25" customHeight="1">
      <c r="U155" s="56"/>
      <c r="V155" s="56"/>
      <c r="W155" s="56"/>
    </row>
    <row r="156" ht="14.25" customHeight="1">
      <c r="U156" s="56"/>
      <c r="V156" s="56"/>
      <c r="W156" s="56"/>
    </row>
    <row r="157" ht="14.25" customHeight="1">
      <c r="U157" s="56"/>
      <c r="V157" s="56"/>
      <c r="W157" s="56"/>
    </row>
    <row r="158" ht="14.25" customHeight="1">
      <c r="U158" s="56"/>
      <c r="V158" s="56"/>
      <c r="W158" s="56"/>
    </row>
    <row r="159" ht="14.25" customHeight="1">
      <c r="U159" s="56"/>
      <c r="V159" s="56"/>
      <c r="W159" s="56"/>
    </row>
    <row r="160" ht="14.25" customHeight="1">
      <c r="U160" s="56"/>
      <c r="V160" s="56"/>
      <c r="W160" s="56"/>
    </row>
    <row r="161" ht="14.25" customHeight="1">
      <c r="U161" s="56"/>
      <c r="V161" s="56"/>
      <c r="W161" s="56"/>
    </row>
    <row r="162" ht="14.25" customHeight="1">
      <c r="U162" s="56"/>
      <c r="V162" s="56"/>
      <c r="W162" s="56"/>
    </row>
    <row r="163" ht="14.25" customHeight="1">
      <c r="U163" s="56"/>
      <c r="V163" s="56"/>
      <c r="W163" s="56"/>
    </row>
    <row r="164" ht="14.25" customHeight="1">
      <c r="U164" s="56"/>
      <c r="V164" s="56"/>
      <c r="W164" s="56"/>
    </row>
    <row r="165" ht="14.25" customHeight="1">
      <c r="U165" s="56"/>
      <c r="V165" s="56"/>
      <c r="W165" s="56"/>
    </row>
    <row r="166" ht="14.25" customHeight="1">
      <c r="U166" s="56"/>
      <c r="V166" s="56"/>
      <c r="W166" s="56"/>
    </row>
    <row r="167" ht="14.25" customHeight="1">
      <c r="U167" s="56"/>
      <c r="V167" s="56"/>
      <c r="W167" s="56"/>
    </row>
    <row r="168" ht="14.25" customHeight="1">
      <c r="U168" s="56"/>
      <c r="V168" s="56"/>
      <c r="W168" s="56"/>
    </row>
    <row r="169" ht="14.25" customHeight="1">
      <c r="U169" s="56"/>
      <c r="V169" s="56"/>
      <c r="W169" s="56"/>
    </row>
    <row r="170" ht="14.25" customHeight="1">
      <c r="U170" s="56"/>
      <c r="V170" s="56"/>
      <c r="W170" s="56"/>
    </row>
    <row r="171" ht="14.25" customHeight="1">
      <c r="U171" s="56"/>
      <c r="V171" s="56"/>
      <c r="W171" s="56"/>
    </row>
    <row r="172" ht="14.25" customHeight="1">
      <c r="U172" s="56"/>
      <c r="V172" s="56"/>
      <c r="W172" s="56"/>
    </row>
    <row r="173" ht="14.25" customHeight="1">
      <c r="U173" s="56"/>
      <c r="V173" s="56"/>
      <c r="W173" s="56"/>
    </row>
    <row r="174" ht="14.25" customHeight="1">
      <c r="U174" s="56"/>
      <c r="V174" s="56"/>
      <c r="W174" s="56"/>
    </row>
    <row r="175" ht="14.25" customHeight="1">
      <c r="U175" s="56"/>
      <c r="V175" s="56"/>
      <c r="W175" s="56"/>
    </row>
    <row r="176" ht="14.25" customHeight="1">
      <c r="U176" s="56"/>
      <c r="V176" s="56"/>
      <c r="W176" s="56"/>
    </row>
    <row r="177" ht="14.25" customHeight="1">
      <c r="U177" s="56"/>
      <c r="V177" s="56"/>
      <c r="W177" s="56"/>
    </row>
    <row r="178" ht="14.25" customHeight="1">
      <c r="U178" s="56"/>
      <c r="V178" s="56"/>
      <c r="W178" s="56"/>
    </row>
    <row r="179" ht="14.25" customHeight="1">
      <c r="U179" s="56"/>
      <c r="V179" s="56"/>
      <c r="W179" s="56"/>
    </row>
    <row r="180" ht="14.25" customHeight="1">
      <c r="U180" s="56"/>
      <c r="V180" s="56"/>
      <c r="W180" s="56"/>
    </row>
    <row r="181" ht="14.25" customHeight="1">
      <c r="U181" s="56"/>
      <c r="V181" s="56"/>
      <c r="W181" s="56"/>
    </row>
    <row r="182" ht="14.25" customHeight="1">
      <c r="U182" s="56"/>
      <c r="V182" s="56"/>
      <c r="W182" s="56"/>
    </row>
    <row r="183" ht="14.25" customHeight="1">
      <c r="U183" s="56"/>
      <c r="V183" s="56"/>
      <c r="W183" s="56"/>
    </row>
    <row r="184" ht="14.25" customHeight="1">
      <c r="U184" s="56"/>
      <c r="V184" s="56"/>
      <c r="W184" s="56"/>
    </row>
    <row r="185" ht="14.25" customHeight="1">
      <c r="U185" s="56"/>
      <c r="V185" s="56"/>
      <c r="W185" s="56"/>
    </row>
    <row r="186" ht="14.25" customHeight="1">
      <c r="U186" s="56"/>
      <c r="V186" s="56"/>
      <c r="W186" s="56"/>
    </row>
    <row r="187" ht="14.25" customHeight="1">
      <c r="U187" s="56"/>
      <c r="V187" s="56"/>
      <c r="W187" s="56"/>
    </row>
    <row r="188" ht="14.25" customHeight="1">
      <c r="U188" s="56"/>
      <c r="V188" s="56"/>
      <c r="W188" s="56"/>
    </row>
    <row r="189" ht="14.25" customHeight="1">
      <c r="U189" s="56"/>
      <c r="V189" s="56"/>
      <c r="W189" s="56"/>
    </row>
    <row r="190" ht="14.25" customHeight="1">
      <c r="U190" s="56"/>
      <c r="V190" s="56"/>
      <c r="W190" s="56"/>
    </row>
    <row r="191" ht="14.25" customHeight="1">
      <c r="U191" s="56"/>
      <c r="V191" s="56"/>
      <c r="W191" s="56"/>
    </row>
    <row r="192" ht="14.25" customHeight="1">
      <c r="U192" s="56"/>
      <c r="V192" s="56"/>
      <c r="W192" s="56"/>
    </row>
    <row r="193" ht="14.25" customHeight="1">
      <c r="U193" s="56"/>
      <c r="V193" s="56"/>
      <c r="W193" s="56"/>
    </row>
    <row r="194" ht="14.25" customHeight="1">
      <c r="U194" s="56"/>
      <c r="V194" s="56"/>
      <c r="W194" s="56"/>
    </row>
    <row r="195" ht="14.25" customHeight="1">
      <c r="U195" s="56"/>
      <c r="V195" s="56"/>
      <c r="W195" s="56"/>
    </row>
    <row r="196" ht="14.25" customHeight="1">
      <c r="U196" s="56"/>
      <c r="V196" s="56"/>
      <c r="W196" s="56"/>
    </row>
    <row r="197" ht="14.25" customHeight="1">
      <c r="U197" s="56"/>
      <c r="V197" s="56"/>
      <c r="W197" s="56"/>
    </row>
    <row r="198" ht="14.25" customHeight="1">
      <c r="U198" s="56"/>
      <c r="V198" s="56"/>
      <c r="W198" s="56"/>
    </row>
    <row r="199" ht="14.25" customHeight="1">
      <c r="U199" s="56"/>
      <c r="V199" s="56"/>
      <c r="W199" s="56"/>
    </row>
    <row r="200" ht="14.25" customHeight="1">
      <c r="U200" s="56"/>
      <c r="V200" s="56"/>
      <c r="W200" s="56"/>
    </row>
    <row r="201" ht="14.25" customHeight="1">
      <c r="U201" s="56"/>
      <c r="V201" s="56"/>
      <c r="W201" s="56"/>
    </row>
    <row r="202" ht="14.25" customHeight="1">
      <c r="U202" s="56"/>
      <c r="V202" s="56"/>
      <c r="W202" s="56"/>
    </row>
    <row r="203" ht="14.25" customHeight="1">
      <c r="U203" s="56"/>
      <c r="V203" s="56"/>
      <c r="W203" s="56"/>
    </row>
    <row r="204" ht="14.25" customHeight="1">
      <c r="U204" s="56"/>
      <c r="V204" s="56"/>
      <c r="W204" s="56"/>
    </row>
    <row r="205" ht="14.25" customHeight="1">
      <c r="U205" s="56"/>
      <c r="V205" s="56"/>
      <c r="W205" s="56"/>
    </row>
    <row r="206" ht="14.25" customHeight="1">
      <c r="U206" s="56"/>
      <c r="V206" s="56"/>
      <c r="W206" s="56"/>
    </row>
    <row r="207" ht="14.25" customHeight="1">
      <c r="U207" s="56"/>
      <c r="V207" s="56"/>
      <c r="W207" s="56"/>
    </row>
    <row r="208" ht="14.25" customHeight="1">
      <c r="U208" s="56"/>
      <c r="V208" s="56"/>
      <c r="W208" s="56"/>
    </row>
    <row r="209" ht="14.25" customHeight="1">
      <c r="U209" s="56"/>
      <c r="V209" s="56"/>
      <c r="W209" s="56"/>
    </row>
    <row r="210" ht="14.25" customHeight="1">
      <c r="U210" s="56"/>
      <c r="V210" s="56"/>
      <c r="W210" s="56"/>
    </row>
    <row r="211" ht="14.25" customHeight="1">
      <c r="U211" s="56"/>
      <c r="V211" s="56"/>
      <c r="W211" s="56"/>
    </row>
    <row r="212" ht="14.25" customHeight="1">
      <c r="U212" s="56"/>
      <c r="V212" s="56"/>
      <c r="W212" s="56"/>
    </row>
    <row r="213" ht="14.25" customHeight="1">
      <c r="U213" s="56"/>
      <c r="V213" s="56"/>
      <c r="W213" s="56"/>
    </row>
    <row r="214" ht="14.25" customHeight="1">
      <c r="U214" s="56"/>
      <c r="V214" s="56"/>
      <c r="W214" s="56"/>
    </row>
    <row r="215" ht="14.25" customHeight="1">
      <c r="U215" s="56"/>
      <c r="V215" s="56"/>
      <c r="W215" s="56"/>
    </row>
    <row r="216" ht="14.25" customHeight="1">
      <c r="U216" s="56"/>
      <c r="V216" s="56"/>
      <c r="W216" s="56"/>
    </row>
    <row r="217" ht="14.25" customHeight="1">
      <c r="U217" s="56"/>
      <c r="V217" s="56"/>
      <c r="W217" s="56"/>
    </row>
    <row r="218" ht="14.25" customHeight="1">
      <c r="U218" s="56"/>
      <c r="V218" s="56"/>
      <c r="W218" s="56"/>
    </row>
    <row r="219" ht="14.25" customHeight="1">
      <c r="U219" s="56"/>
      <c r="V219" s="56"/>
      <c r="W219" s="56"/>
    </row>
    <row r="220" ht="14.25" customHeight="1">
      <c r="U220" s="56"/>
      <c r="V220" s="56"/>
      <c r="W220" s="56"/>
    </row>
    <row r="221" ht="14.25" customHeight="1">
      <c r="U221" s="56"/>
      <c r="V221" s="56"/>
      <c r="W221" s="56"/>
    </row>
    <row r="222" ht="14.25" customHeight="1">
      <c r="U222" s="56"/>
      <c r="V222" s="56"/>
      <c r="W222" s="56"/>
    </row>
    <row r="223" ht="14.25" customHeight="1">
      <c r="U223" s="56"/>
      <c r="V223" s="56"/>
      <c r="W223" s="56"/>
    </row>
    <row r="224" ht="14.25" customHeight="1">
      <c r="U224" s="56"/>
      <c r="V224" s="56"/>
      <c r="W224" s="56"/>
    </row>
    <row r="225" ht="14.25" customHeight="1">
      <c r="U225" s="56"/>
      <c r="V225" s="56"/>
      <c r="W225" s="56"/>
    </row>
    <row r="226" ht="14.25" customHeight="1">
      <c r="U226" s="56"/>
      <c r="V226" s="56"/>
      <c r="W226" s="56"/>
    </row>
    <row r="227" ht="14.25" customHeight="1">
      <c r="U227" s="56"/>
      <c r="V227" s="56"/>
      <c r="W227" s="56"/>
    </row>
    <row r="228" ht="14.25" customHeight="1">
      <c r="U228" s="56"/>
      <c r="V228" s="56"/>
      <c r="W228" s="56"/>
    </row>
    <row r="229" ht="14.25" customHeight="1">
      <c r="U229" s="56"/>
      <c r="V229" s="56"/>
      <c r="W229" s="56"/>
    </row>
    <row r="230" ht="14.25" customHeight="1">
      <c r="U230" s="56"/>
      <c r="V230" s="56"/>
      <c r="W230" s="56"/>
    </row>
    <row r="231" ht="14.25" customHeight="1">
      <c r="U231" s="56"/>
      <c r="V231" s="56"/>
      <c r="W231" s="56"/>
    </row>
    <row r="232" ht="14.25" customHeight="1">
      <c r="U232" s="56"/>
      <c r="V232" s="56"/>
      <c r="W232" s="56"/>
    </row>
    <row r="233" ht="14.25" customHeight="1">
      <c r="U233" s="56"/>
      <c r="V233" s="56"/>
      <c r="W233" s="56"/>
    </row>
    <row r="234" ht="14.25" customHeight="1">
      <c r="U234" s="56"/>
      <c r="V234" s="56"/>
      <c r="W234" s="56"/>
    </row>
    <row r="235" ht="14.25" customHeight="1">
      <c r="U235" s="56"/>
      <c r="V235" s="56"/>
      <c r="W235" s="56"/>
    </row>
    <row r="236" ht="14.25" customHeight="1">
      <c r="U236" s="56"/>
      <c r="V236" s="56"/>
      <c r="W236" s="56"/>
    </row>
    <row r="237" ht="14.25" customHeight="1">
      <c r="U237" s="56"/>
      <c r="V237" s="56"/>
      <c r="W237" s="56"/>
    </row>
    <row r="238" ht="14.25" customHeight="1">
      <c r="U238" s="56"/>
      <c r="V238" s="56"/>
      <c r="W238" s="56"/>
    </row>
    <row r="239" ht="14.25" customHeight="1">
      <c r="U239" s="56"/>
      <c r="V239" s="56"/>
      <c r="W239" s="56"/>
    </row>
    <row r="240" ht="14.25" customHeight="1">
      <c r="U240" s="56"/>
      <c r="V240" s="56"/>
      <c r="W240" s="56"/>
    </row>
    <row r="241" ht="14.25" customHeight="1">
      <c r="U241" s="56"/>
      <c r="V241" s="56"/>
      <c r="W241" s="56"/>
    </row>
    <row r="242" ht="14.25" customHeight="1">
      <c r="U242" s="56"/>
      <c r="V242" s="56"/>
      <c r="W242" s="56"/>
    </row>
    <row r="243" ht="14.25" customHeight="1">
      <c r="U243" s="56"/>
      <c r="V243" s="56"/>
      <c r="W243" s="56"/>
    </row>
    <row r="244" ht="14.25" customHeight="1">
      <c r="U244" s="56"/>
      <c r="V244" s="56"/>
      <c r="W244" s="56"/>
    </row>
    <row r="245" ht="14.25" customHeight="1">
      <c r="U245" s="56"/>
      <c r="V245" s="56"/>
      <c r="W245" s="56"/>
    </row>
    <row r="246" ht="14.25" customHeight="1">
      <c r="U246" s="56"/>
      <c r="V246" s="56"/>
      <c r="W246" s="56"/>
    </row>
    <row r="247" ht="14.25" customHeight="1">
      <c r="U247" s="56"/>
      <c r="V247" s="56"/>
      <c r="W247" s="56"/>
    </row>
    <row r="248" ht="14.25" customHeight="1">
      <c r="U248" s="56"/>
      <c r="V248" s="56"/>
      <c r="W248" s="56"/>
    </row>
    <row r="249" ht="14.25" customHeight="1">
      <c r="U249" s="56"/>
      <c r="V249" s="56"/>
      <c r="W249" s="56"/>
    </row>
    <row r="250" ht="14.25" customHeight="1">
      <c r="U250" s="56"/>
      <c r="V250" s="56"/>
      <c r="W250" s="56"/>
    </row>
    <row r="251" ht="14.25" customHeight="1">
      <c r="U251" s="56"/>
      <c r="V251" s="56"/>
      <c r="W251" s="56"/>
    </row>
    <row r="252" ht="14.25" customHeight="1">
      <c r="U252" s="56"/>
      <c r="V252" s="56"/>
      <c r="W252" s="56"/>
    </row>
    <row r="253" ht="14.25" customHeight="1">
      <c r="U253" s="56"/>
      <c r="V253" s="56"/>
      <c r="W253" s="56"/>
    </row>
    <row r="254" ht="14.25" customHeight="1">
      <c r="U254" s="56"/>
      <c r="V254" s="56"/>
      <c r="W254" s="56"/>
    </row>
    <row r="255" ht="14.25" customHeight="1">
      <c r="U255" s="56"/>
      <c r="V255" s="56"/>
      <c r="W255" s="56"/>
    </row>
    <row r="256" ht="14.25" customHeight="1">
      <c r="U256" s="56"/>
      <c r="V256" s="56"/>
      <c r="W256" s="56"/>
    </row>
    <row r="257" ht="14.25" customHeight="1">
      <c r="U257" s="56"/>
      <c r="V257" s="56"/>
      <c r="W257" s="56"/>
    </row>
    <row r="258" ht="14.25" customHeight="1">
      <c r="U258" s="56"/>
      <c r="V258" s="56"/>
      <c r="W258" s="56"/>
    </row>
    <row r="259" ht="14.25" customHeight="1">
      <c r="U259" s="56"/>
      <c r="V259" s="56"/>
      <c r="W259" s="56"/>
    </row>
    <row r="260" ht="14.25" customHeight="1">
      <c r="U260" s="56"/>
      <c r="V260" s="56"/>
      <c r="W260" s="56"/>
    </row>
    <row r="261" ht="14.25" customHeight="1">
      <c r="U261" s="56"/>
      <c r="V261" s="56"/>
      <c r="W261" s="56"/>
    </row>
    <row r="262" ht="14.25" customHeight="1">
      <c r="U262" s="56"/>
      <c r="V262" s="56"/>
      <c r="W262" s="56"/>
    </row>
    <row r="263" ht="14.25" customHeight="1">
      <c r="U263" s="56"/>
      <c r="V263" s="56"/>
      <c r="W263" s="56"/>
    </row>
    <row r="264" ht="14.25" customHeight="1">
      <c r="U264" s="56"/>
      <c r="V264" s="56"/>
      <c r="W264" s="56"/>
    </row>
    <row r="265" ht="14.25" customHeight="1">
      <c r="U265" s="56"/>
      <c r="V265" s="56"/>
      <c r="W265" s="56"/>
    </row>
    <row r="266" ht="14.25" customHeight="1">
      <c r="U266" s="56"/>
      <c r="V266" s="56"/>
      <c r="W266" s="56"/>
    </row>
    <row r="267" ht="14.25" customHeight="1">
      <c r="U267" s="56"/>
      <c r="V267" s="56"/>
      <c r="W267" s="56"/>
    </row>
    <row r="268" ht="14.25" customHeight="1">
      <c r="U268" s="56"/>
      <c r="V268" s="56"/>
      <c r="W268" s="56"/>
    </row>
    <row r="269" ht="14.25" customHeight="1">
      <c r="U269" s="56"/>
      <c r="V269" s="56"/>
      <c r="W269" s="56"/>
    </row>
    <row r="270" ht="14.25" customHeight="1">
      <c r="U270" s="56"/>
      <c r="V270" s="56"/>
      <c r="W270" s="56"/>
    </row>
    <row r="271" ht="14.25" customHeight="1">
      <c r="U271" s="56"/>
      <c r="V271" s="56"/>
      <c r="W271" s="56"/>
    </row>
    <row r="272" ht="14.25" customHeight="1">
      <c r="U272" s="56"/>
      <c r="V272" s="56"/>
      <c r="W272" s="56"/>
    </row>
    <row r="273" ht="14.25" customHeight="1">
      <c r="U273" s="56"/>
      <c r="V273" s="56"/>
      <c r="W273" s="56"/>
    </row>
    <row r="274" ht="14.25" customHeight="1">
      <c r="U274" s="56"/>
      <c r="V274" s="56"/>
      <c r="W274" s="56"/>
    </row>
    <row r="275" ht="14.25" customHeight="1">
      <c r="U275" s="56"/>
      <c r="V275" s="56"/>
      <c r="W275" s="56"/>
    </row>
    <row r="276" ht="14.25" customHeight="1">
      <c r="U276" s="56"/>
      <c r="V276" s="56"/>
      <c r="W276" s="56"/>
    </row>
    <row r="277" ht="14.25" customHeight="1">
      <c r="U277" s="56"/>
      <c r="V277" s="56"/>
      <c r="W277" s="56"/>
    </row>
    <row r="278" ht="14.25" customHeight="1">
      <c r="U278" s="56"/>
      <c r="V278" s="56"/>
      <c r="W278" s="56"/>
    </row>
    <row r="279" ht="14.25" customHeight="1">
      <c r="U279" s="56"/>
      <c r="V279" s="56"/>
      <c r="W279" s="56"/>
    </row>
    <row r="280" ht="14.25" customHeight="1">
      <c r="U280" s="56"/>
      <c r="V280" s="56"/>
      <c r="W280" s="56"/>
    </row>
    <row r="281" ht="14.25" customHeight="1">
      <c r="U281" s="56"/>
      <c r="V281" s="56"/>
      <c r="W281" s="56"/>
    </row>
    <row r="282" ht="14.25" customHeight="1">
      <c r="U282" s="56"/>
      <c r="V282" s="56"/>
      <c r="W282" s="56"/>
    </row>
    <row r="283" ht="14.25" customHeight="1">
      <c r="U283" s="56"/>
      <c r="V283" s="56"/>
      <c r="W283" s="56"/>
    </row>
    <row r="284" ht="14.25" customHeight="1">
      <c r="U284" s="56"/>
      <c r="V284" s="56"/>
      <c r="W284" s="56"/>
    </row>
    <row r="285" ht="14.25" customHeight="1">
      <c r="U285" s="56"/>
      <c r="V285" s="56"/>
      <c r="W285" s="56"/>
    </row>
    <row r="286" ht="14.25" customHeight="1">
      <c r="U286" s="56"/>
      <c r="V286" s="56"/>
      <c r="W286" s="56"/>
    </row>
    <row r="287" ht="14.25" customHeight="1">
      <c r="U287" s="56"/>
      <c r="V287" s="56"/>
      <c r="W287" s="56"/>
    </row>
    <row r="288" ht="14.25" customHeight="1">
      <c r="U288" s="56"/>
      <c r="V288" s="56"/>
      <c r="W288" s="56"/>
    </row>
    <row r="289" ht="14.25" customHeight="1">
      <c r="U289" s="56"/>
      <c r="V289" s="56"/>
      <c r="W289" s="56"/>
    </row>
    <row r="290" ht="14.25" customHeight="1">
      <c r="U290" s="56"/>
      <c r="V290" s="56"/>
      <c r="W290" s="56"/>
    </row>
    <row r="291" ht="14.25" customHeight="1">
      <c r="U291" s="56"/>
      <c r="V291" s="56"/>
      <c r="W291" s="56"/>
    </row>
    <row r="292" ht="14.25" customHeight="1">
      <c r="U292" s="56"/>
      <c r="V292" s="56"/>
      <c r="W292" s="56"/>
    </row>
    <row r="293" ht="14.25" customHeight="1">
      <c r="U293" s="56"/>
      <c r="V293" s="56"/>
      <c r="W293" s="56"/>
    </row>
    <row r="294" ht="14.25" customHeight="1">
      <c r="U294" s="56"/>
      <c r="V294" s="56"/>
      <c r="W294" s="56"/>
    </row>
    <row r="295" ht="14.25" customHeight="1">
      <c r="U295" s="56"/>
      <c r="V295" s="56"/>
      <c r="W295" s="56"/>
    </row>
    <row r="296" ht="14.25" customHeight="1">
      <c r="U296" s="56"/>
      <c r="V296" s="56"/>
      <c r="W296" s="56"/>
    </row>
    <row r="297" ht="14.25" customHeight="1">
      <c r="U297" s="56"/>
      <c r="V297" s="56"/>
      <c r="W297" s="56"/>
    </row>
    <row r="298" ht="14.25" customHeight="1">
      <c r="U298" s="56"/>
      <c r="V298" s="56"/>
      <c r="W298" s="56"/>
    </row>
    <row r="299" ht="14.25" customHeight="1">
      <c r="U299" s="56"/>
      <c r="V299" s="56"/>
      <c r="W299" s="56"/>
    </row>
    <row r="300" ht="14.25" customHeight="1">
      <c r="U300" s="56"/>
      <c r="V300" s="56"/>
      <c r="W300" s="56"/>
    </row>
    <row r="301" ht="14.25" customHeight="1">
      <c r="U301" s="56"/>
      <c r="V301" s="56"/>
      <c r="W301" s="56"/>
    </row>
    <row r="302" ht="14.25" customHeight="1">
      <c r="U302" s="56"/>
      <c r="V302" s="56"/>
      <c r="W302" s="56"/>
    </row>
    <row r="303" ht="14.25" customHeight="1">
      <c r="U303" s="56"/>
      <c r="V303" s="56"/>
      <c r="W303" s="56"/>
    </row>
    <row r="304" ht="14.25" customHeight="1">
      <c r="U304" s="56"/>
      <c r="V304" s="56"/>
      <c r="W304" s="56"/>
    </row>
    <row r="305" ht="14.25" customHeight="1">
      <c r="U305" s="56"/>
      <c r="V305" s="56"/>
      <c r="W305" s="56"/>
    </row>
    <row r="306" ht="14.25" customHeight="1">
      <c r="U306" s="56"/>
      <c r="V306" s="56"/>
      <c r="W306" s="56"/>
    </row>
    <row r="307" ht="14.25" customHeight="1">
      <c r="U307" s="56"/>
      <c r="V307" s="56"/>
      <c r="W307" s="56"/>
    </row>
    <row r="308" ht="14.25" customHeight="1">
      <c r="U308" s="56"/>
      <c r="V308" s="56"/>
      <c r="W308" s="56"/>
    </row>
    <row r="309" ht="14.25" customHeight="1">
      <c r="U309" s="56"/>
      <c r="V309" s="56"/>
      <c r="W309" s="56"/>
    </row>
    <row r="310" ht="14.25" customHeight="1">
      <c r="U310" s="56"/>
      <c r="V310" s="56"/>
      <c r="W310" s="56"/>
    </row>
    <row r="311" ht="14.25" customHeight="1">
      <c r="U311" s="56"/>
      <c r="V311" s="56"/>
      <c r="W311" s="56"/>
    </row>
    <row r="312" ht="14.25" customHeight="1">
      <c r="U312" s="56"/>
      <c r="V312" s="56"/>
      <c r="W312" s="56"/>
    </row>
    <row r="313" ht="14.25" customHeight="1">
      <c r="U313" s="56"/>
      <c r="V313" s="56"/>
      <c r="W313" s="56"/>
    </row>
    <row r="314" ht="14.25" customHeight="1">
      <c r="U314" s="56"/>
      <c r="V314" s="56"/>
      <c r="W314" s="56"/>
    </row>
    <row r="315" ht="14.25" customHeight="1">
      <c r="U315" s="56"/>
      <c r="V315" s="56"/>
      <c r="W315" s="56"/>
    </row>
    <row r="316" ht="14.25" customHeight="1">
      <c r="U316" s="56"/>
      <c r="V316" s="56"/>
      <c r="W316" s="56"/>
    </row>
    <row r="317" ht="14.25" customHeight="1">
      <c r="U317" s="56"/>
      <c r="V317" s="56"/>
      <c r="W317" s="56"/>
    </row>
    <row r="318" ht="14.25" customHeight="1">
      <c r="U318" s="56"/>
      <c r="V318" s="56"/>
      <c r="W318" s="56"/>
    </row>
    <row r="319" ht="14.25" customHeight="1">
      <c r="U319" s="56"/>
      <c r="V319" s="56"/>
      <c r="W319" s="56"/>
    </row>
    <row r="320" ht="14.25" customHeight="1">
      <c r="U320" s="56"/>
      <c r="V320" s="56"/>
      <c r="W320" s="56"/>
    </row>
    <row r="321" ht="14.25" customHeight="1">
      <c r="U321" s="56"/>
      <c r="V321" s="56"/>
      <c r="W321" s="56"/>
    </row>
    <row r="322" ht="14.25" customHeight="1">
      <c r="U322" s="56"/>
      <c r="V322" s="56"/>
      <c r="W322" s="56"/>
    </row>
    <row r="323" ht="14.25" customHeight="1">
      <c r="U323" s="56"/>
      <c r="V323" s="56"/>
      <c r="W323" s="56"/>
    </row>
    <row r="324" ht="14.25" customHeight="1">
      <c r="U324" s="56"/>
      <c r="V324" s="56"/>
      <c r="W324" s="56"/>
    </row>
    <row r="325" ht="14.25" customHeight="1">
      <c r="U325" s="56"/>
      <c r="V325" s="56"/>
      <c r="W325" s="56"/>
    </row>
    <row r="326" ht="14.25" customHeight="1">
      <c r="U326" s="56"/>
      <c r="V326" s="56"/>
      <c r="W326" s="56"/>
    </row>
    <row r="327" ht="14.25" customHeight="1">
      <c r="U327" s="56"/>
      <c r="V327" s="56"/>
      <c r="W327" s="56"/>
    </row>
    <row r="328" ht="14.25" customHeight="1">
      <c r="U328" s="56"/>
      <c r="V328" s="56"/>
      <c r="W328" s="56"/>
    </row>
    <row r="329" ht="14.25" customHeight="1">
      <c r="U329" s="56"/>
      <c r="V329" s="56"/>
      <c r="W329" s="56"/>
    </row>
    <row r="330" ht="14.25" customHeight="1">
      <c r="U330" s="56"/>
      <c r="V330" s="56"/>
      <c r="W330" s="56"/>
    </row>
    <row r="331" ht="14.25" customHeight="1">
      <c r="U331" s="56"/>
      <c r="V331" s="56"/>
      <c r="W331" s="56"/>
    </row>
    <row r="332" ht="14.25" customHeight="1">
      <c r="U332" s="56"/>
      <c r="V332" s="56"/>
      <c r="W332" s="56"/>
    </row>
    <row r="333" ht="14.25" customHeight="1">
      <c r="U333" s="56"/>
      <c r="V333" s="56"/>
      <c r="W333" s="56"/>
    </row>
    <row r="334" ht="14.25" customHeight="1">
      <c r="U334" s="56"/>
      <c r="V334" s="56"/>
      <c r="W334" s="56"/>
    </row>
    <row r="335" ht="14.25" customHeight="1">
      <c r="U335" s="56"/>
      <c r="V335" s="56"/>
      <c r="W335" s="56"/>
    </row>
    <row r="336" ht="14.25" customHeight="1">
      <c r="U336" s="56"/>
      <c r="V336" s="56"/>
      <c r="W336" s="56"/>
    </row>
    <row r="337" ht="14.25" customHeight="1">
      <c r="U337" s="56"/>
      <c r="V337" s="56"/>
      <c r="W337" s="56"/>
    </row>
    <row r="338" ht="14.25" customHeight="1">
      <c r="U338" s="56"/>
      <c r="V338" s="56"/>
      <c r="W338" s="56"/>
    </row>
    <row r="339" ht="14.25" customHeight="1">
      <c r="U339" s="56"/>
      <c r="V339" s="56"/>
      <c r="W339" s="56"/>
    </row>
    <row r="340" ht="14.25" customHeight="1">
      <c r="U340" s="56"/>
      <c r="V340" s="56"/>
      <c r="W340" s="56"/>
    </row>
    <row r="341" ht="14.25" customHeight="1">
      <c r="U341" s="56"/>
      <c r="V341" s="56"/>
      <c r="W341" s="56"/>
    </row>
    <row r="342" ht="14.25" customHeight="1">
      <c r="U342" s="56"/>
      <c r="V342" s="56"/>
      <c r="W342" s="56"/>
    </row>
    <row r="343" ht="14.25" customHeight="1">
      <c r="U343" s="56"/>
      <c r="V343" s="56"/>
      <c r="W343" s="56"/>
    </row>
    <row r="344" ht="14.25" customHeight="1">
      <c r="U344" s="56"/>
      <c r="V344" s="56"/>
      <c r="W344" s="56"/>
    </row>
    <row r="345" ht="14.25" customHeight="1">
      <c r="U345" s="56"/>
      <c r="V345" s="56"/>
      <c r="W345" s="56"/>
    </row>
    <row r="346" ht="14.25" customHeight="1">
      <c r="U346" s="56"/>
      <c r="V346" s="56"/>
      <c r="W346" s="56"/>
    </row>
    <row r="347" ht="14.25" customHeight="1">
      <c r="U347" s="56"/>
      <c r="V347" s="56"/>
      <c r="W347" s="56"/>
    </row>
    <row r="348" ht="14.25" customHeight="1">
      <c r="U348" s="56"/>
      <c r="V348" s="56"/>
      <c r="W348" s="56"/>
    </row>
    <row r="349" ht="14.25" customHeight="1">
      <c r="U349" s="56"/>
      <c r="V349" s="56"/>
      <c r="W349" s="56"/>
    </row>
    <row r="350" ht="14.25" customHeight="1">
      <c r="U350" s="56"/>
      <c r="V350" s="56"/>
      <c r="W350" s="56"/>
    </row>
    <row r="351" ht="14.25" customHeight="1">
      <c r="U351" s="56"/>
      <c r="V351" s="56"/>
      <c r="W351" s="56"/>
    </row>
    <row r="352" ht="14.25" customHeight="1">
      <c r="U352" s="56"/>
      <c r="V352" s="56"/>
      <c r="W352" s="56"/>
    </row>
    <row r="353" ht="14.25" customHeight="1">
      <c r="U353" s="56"/>
      <c r="V353" s="56"/>
      <c r="W353" s="56"/>
    </row>
    <row r="354" ht="14.25" customHeight="1">
      <c r="U354" s="56"/>
      <c r="V354" s="56"/>
      <c r="W354" s="56"/>
    </row>
    <row r="355" ht="14.25" customHeight="1">
      <c r="U355" s="56"/>
      <c r="V355" s="56"/>
      <c r="W355" s="56"/>
    </row>
    <row r="356" ht="14.25" customHeight="1">
      <c r="U356" s="56"/>
      <c r="V356" s="56"/>
      <c r="W356" s="56"/>
    </row>
    <row r="357" ht="14.25" customHeight="1">
      <c r="U357" s="56"/>
      <c r="V357" s="56"/>
      <c r="W357" s="56"/>
    </row>
    <row r="358" ht="14.25" customHeight="1">
      <c r="U358" s="56"/>
      <c r="V358" s="56"/>
      <c r="W358" s="56"/>
    </row>
    <row r="359" ht="14.25" customHeight="1">
      <c r="U359" s="56"/>
      <c r="V359" s="56"/>
      <c r="W359" s="56"/>
    </row>
    <row r="360" ht="14.25" customHeight="1">
      <c r="U360" s="56"/>
      <c r="V360" s="56"/>
      <c r="W360" s="56"/>
    </row>
    <row r="361" ht="14.25" customHeight="1">
      <c r="U361" s="56"/>
      <c r="V361" s="56"/>
      <c r="W361" s="56"/>
    </row>
    <row r="362" ht="14.25" customHeight="1">
      <c r="U362" s="56"/>
      <c r="V362" s="56"/>
      <c r="W362" s="56"/>
    </row>
    <row r="363" ht="14.25" customHeight="1">
      <c r="U363" s="56"/>
      <c r="V363" s="56"/>
      <c r="W363" s="56"/>
    </row>
    <row r="364" ht="14.25" customHeight="1">
      <c r="U364" s="56"/>
      <c r="V364" s="56"/>
      <c r="W364" s="56"/>
    </row>
    <row r="365" ht="14.25" customHeight="1">
      <c r="U365" s="56"/>
      <c r="V365" s="56"/>
      <c r="W365" s="56"/>
    </row>
    <row r="366" ht="14.25" customHeight="1">
      <c r="U366" s="56"/>
      <c r="V366" s="56"/>
      <c r="W366" s="56"/>
    </row>
    <row r="367" ht="14.25" customHeight="1">
      <c r="U367" s="56"/>
      <c r="V367" s="56"/>
      <c r="W367" s="56"/>
    </row>
    <row r="368" ht="14.25" customHeight="1">
      <c r="U368" s="56"/>
      <c r="V368" s="56"/>
      <c r="W368" s="56"/>
    </row>
    <row r="369" ht="14.25" customHeight="1">
      <c r="U369" s="56"/>
      <c r="V369" s="56"/>
      <c r="W369" s="56"/>
    </row>
    <row r="370" ht="14.25" customHeight="1">
      <c r="U370" s="56"/>
      <c r="V370" s="56"/>
      <c r="W370" s="56"/>
    </row>
    <row r="371" ht="14.25" customHeight="1">
      <c r="U371" s="56"/>
      <c r="V371" s="56"/>
      <c r="W371" s="56"/>
    </row>
    <row r="372" ht="14.25" customHeight="1">
      <c r="U372" s="56"/>
      <c r="V372" s="56"/>
      <c r="W372" s="56"/>
    </row>
    <row r="373" ht="14.25" customHeight="1">
      <c r="U373" s="56"/>
      <c r="V373" s="56"/>
      <c r="W373" s="56"/>
    </row>
    <row r="374" ht="14.25" customHeight="1">
      <c r="U374" s="56"/>
      <c r="V374" s="56"/>
      <c r="W374" s="56"/>
    </row>
    <row r="375" ht="14.25" customHeight="1">
      <c r="U375" s="56"/>
      <c r="V375" s="56"/>
      <c r="W375" s="56"/>
    </row>
    <row r="376" ht="14.25" customHeight="1">
      <c r="U376" s="56"/>
      <c r="V376" s="56"/>
      <c r="W376" s="56"/>
    </row>
    <row r="377" ht="14.25" customHeight="1">
      <c r="U377" s="56"/>
      <c r="V377" s="56"/>
      <c r="W377" s="56"/>
    </row>
    <row r="378" ht="14.25" customHeight="1">
      <c r="U378" s="56"/>
      <c r="V378" s="56"/>
      <c r="W378" s="56"/>
    </row>
    <row r="379" ht="14.25" customHeight="1">
      <c r="U379" s="56"/>
      <c r="V379" s="56"/>
      <c r="W379" s="56"/>
    </row>
    <row r="380" ht="14.25" customHeight="1">
      <c r="U380" s="56"/>
      <c r="V380" s="56"/>
      <c r="W380" s="56"/>
    </row>
    <row r="381" ht="14.25" customHeight="1">
      <c r="U381" s="56"/>
      <c r="V381" s="56"/>
      <c r="W381" s="56"/>
    </row>
    <row r="382" ht="14.25" customHeight="1">
      <c r="U382" s="56"/>
      <c r="V382" s="56"/>
      <c r="W382" s="56"/>
    </row>
    <row r="383" ht="14.25" customHeight="1">
      <c r="U383" s="56"/>
      <c r="V383" s="56"/>
      <c r="W383" s="56"/>
    </row>
    <row r="384" ht="14.25" customHeight="1">
      <c r="U384" s="56"/>
      <c r="V384" s="56"/>
      <c r="W384" s="56"/>
    </row>
    <row r="385" ht="14.25" customHeight="1">
      <c r="U385" s="56"/>
      <c r="V385" s="56"/>
      <c r="W385" s="56"/>
    </row>
    <row r="386" ht="14.25" customHeight="1">
      <c r="U386" s="56"/>
      <c r="V386" s="56"/>
      <c r="W386" s="56"/>
    </row>
    <row r="387" ht="14.25" customHeight="1">
      <c r="U387" s="56"/>
      <c r="V387" s="56"/>
      <c r="W387" s="56"/>
    </row>
    <row r="388" ht="14.25" customHeight="1">
      <c r="U388" s="56"/>
      <c r="V388" s="56"/>
      <c r="W388" s="56"/>
    </row>
    <row r="389" ht="14.25" customHeight="1">
      <c r="U389" s="56"/>
      <c r="V389" s="56"/>
      <c r="W389" s="56"/>
    </row>
    <row r="390" ht="14.25" customHeight="1">
      <c r="U390" s="56"/>
      <c r="V390" s="56"/>
      <c r="W390" s="56"/>
    </row>
    <row r="391" ht="14.25" customHeight="1">
      <c r="U391" s="56"/>
      <c r="V391" s="56"/>
      <c r="W391" s="56"/>
    </row>
    <row r="392" ht="14.25" customHeight="1">
      <c r="U392" s="56"/>
      <c r="V392" s="56"/>
      <c r="W392" s="56"/>
    </row>
    <row r="393" ht="14.25" customHeight="1">
      <c r="U393" s="56"/>
      <c r="V393" s="56"/>
      <c r="W393" s="56"/>
    </row>
    <row r="394" ht="14.25" customHeight="1">
      <c r="U394" s="56"/>
      <c r="V394" s="56"/>
      <c r="W394" s="56"/>
    </row>
    <row r="395" ht="14.25" customHeight="1">
      <c r="U395" s="56"/>
      <c r="V395" s="56"/>
      <c r="W395" s="56"/>
    </row>
    <row r="396" ht="14.25" customHeight="1">
      <c r="U396" s="56"/>
      <c r="V396" s="56"/>
      <c r="W396" s="56"/>
    </row>
    <row r="397" ht="14.25" customHeight="1">
      <c r="U397" s="56"/>
      <c r="V397" s="56"/>
      <c r="W397" s="56"/>
    </row>
    <row r="398" ht="14.25" customHeight="1">
      <c r="U398" s="56"/>
      <c r="V398" s="56"/>
      <c r="W398" s="56"/>
    </row>
    <row r="399" ht="14.25" customHeight="1">
      <c r="U399" s="56"/>
      <c r="V399" s="56"/>
      <c r="W399" s="56"/>
    </row>
    <row r="400" ht="14.25" customHeight="1">
      <c r="U400" s="56"/>
      <c r="V400" s="56"/>
      <c r="W400" s="56"/>
    </row>
    <row r="401" ht="14.25" customHeight="1">
      <c r="U401" s="56"/>
      <c r="V401" s="56"/>
      <c r="W401" s="56"/>
    </row>
    <row r="402" ht="14.25" customHeight="1">
      <c r="U402" s="56"/>
      <c r="V402" s="56"/>
      <c r="W402" s="56"/>
    </row>
    <row r="403" ht="14.25" customHeight="1">
      <c r="U403" s="56"/>
      <c r="V403" s="56"/>
      <c r="W403" s="56"/>
    </row>
    <row r="404" ht="14.25" customHeight="1">
      <c r="U404" s="56"/>
      <c r="V404" s="56"/>
      <c r="W404" s="56"/>
    </row>
    <row r="405" ht="14.25" customHeight="1">
      <c r="U405" s="56"/>
      <c r="V405" s="56"/>
      <c r="W405" s="56"/>
    </row>
    <row r="406" ht="14.25" customHeight="1">
      <c r="U406" s="56"/>
      <c r="V406" s="56"/>
      <c r="W406" s="56"/>
    </row>
    <row r="407" ht="14.25" customHeight="1">
      <c r="U407" s="56"/>
      <c r="V407" s="56"/>
      <c r="W407" s="56"/>
    </row>
    <row r="408" ht="14.25" customHeight="1">
      <c r="U408" s="56"/>
      <c r="V408" s="56"/>
      <c r="W408" s="56"/>
    </row>
    <row r="409" ht="14.25" customHeight="1">
      <c r="U409" s="56"/>
      <c r="V409" s="56"/>
      <c r="W409" s="56"/>
    </row>
    <row r="410" ht="14.25" customHeight="1">
      <c r="U410" s="56"/>
      <c r="V410" s="56"/>
      <c r="W410" s="56"/>
    </row>
    <row r="411" ht="14.25" customHeight="1">
      <c r="U411" s="56"/>
      <c r="V411" s="56"/>
      <c r="W411" s="56"/>
    </row>
    <row r="412" ht="14.25" customHeight="1">
      <c r="U412" s="56"/>
      <c r="V412" s="56"/>
      <c r="W412" s="56"/>
    </row>
    <row r="413" ht="14.25" customHeight="1">
      <c r="U413" s="56"/>
      <c r="V413" s="56"/>
      <c r="W413" s="56"/>
    </row>
    <row r="414" ht="14.25" customHeight="1">
      <c r="U414" s="56"/>
      <c r="V414" s="56"/>
      <c r="W414" s="56"/>
    </row>
    <row r="415" ht="14.25" customHeight="1">
      <c r="U415" s="56"/>
      <c r="V415" s="56"/>
      <c r="W415" s="56"/>
    </row>
    <row r="416" ht="14.25" customHeight="1">
      <c r="U416" s="56"/>
      <c r="V416" s="56"/>
      <c r="W416" s="56"/>
    </row>
    <row r="417" ht="14.25" customHeight="1">
      <c r="U417" s="56"/>
      <c r="V417" s="56"/>
      <c r="W417" s="56"/>
    </row>
    <row r="418" ht="14.25" customHeight="1">
      <c r="U418" s="56"/>
      <c r="V418" s="56"/>
      <c r="W418" s="56"/>
    </row>
    <row r="419" ht="14.25" customHeight="1">
      <c r="U419" s="56"/>
      <c r="V419" s="56"/>
      <c r="W419" s="56"/>
    </row>
    <row r="420" ht="14.25" customHeight="1">
      <c r="U420" s="56"/>
      <c r="V420" s="56"/>
      <c r="W420" s="56"/>
    </row>
    <row r="421" ht="14.25" customHeight="1">
      <c r="U421" s="56"/>
      <c r="V421" s="56"/>
      <c r="W421" s="56"/>
    </row>
    <row r="422" ht="14.25" customHeight="1">
      <c r="U422" s="56"/>
      <c r="V422" s="56"/>
      <c r="W422" s="56"/>
    </row>
    <row r="423" ht="14.25" customHeight="1">
      <c r="U423" s="56"/>
      <c r="V423" s="56"/>
      <c r="W423" s="56"/>
    </row>
    <row r="424" ht="14.25" customHeight="1">
      <c r="U424" s="56"/>
      <c r="V424" s="56"/>
      <c r="W424" s="56"/>
    </row>
    <row r="425" ht="14.25" customHeight="1">
      <c r="U425" s="56"/>
      <c r="V425" s="56"/>
      <c r="W425" s="56"/>
    </row>
    <row r="426" ht="14.25" customHeight="1">
      <c r="U426" s="56"/>
      <c r="V426" s="56"/>
      <c r="W426" s="56"/>
    </row>
    <row r="427" ht="14.25" customHeight="1">
      <c r="U427" s="56"/>
      <c r="V427" s="56"/>
      <c r="W427" s="56"/>
    </row>
    <row r="428" ht="14.25" customHeight="1">
      <c r="U428" s="56"/>
      <c r="V428" s="56"/>
      <c r="W428" s="56"/>
    </row>
    <row r="429" ht="14.25" customHeight="1">
      <c r="U429" s="56"/>
      <c r="V429" s="56"/>
      <c r="W429" s="56"/>
    </row>
    <row r="430" ht="14.25" customHeight="1">
      <c r="U430" s="56"/>
      <c r="V430" s="56"/>
      <c r="W430" s="56"/>
    </row>
    <row r="431" ht="14.25" customHeight="1">
      <c r="U431" s="56"/>
      <c r="V431" s="56"/>
      <c r="W431" s="56"/>
    </row>
    <row r="432" ht="14.25" customHeight="1">
      <c r="U432" s="56"/>
      <c r="V432" s="56"/>
      <c r="W432" s="56"/>
    </row>
    <row r="433" ht="14.25" customHeight="1">
      <c r="U433" s="56"/>
      <c r="V433" s="56"/>
      <c r="W433" s="56"/>
    </row>
    <row r="434" ht="14.25" customHeight="1">
      <c r="U434" s="56"/>
      <c r="V434" s="56"/>
      <c r="W434" s="56"/>
    </row>
    <row r="435" ht="14.25" customHeight="1">
      <c r="U435" s="56"/>
      <c r="V435" s="56"/>
      <c r="W435" s="56"/>
    </row>
    <row r="436" ht="14.25" customHeight="1">
      <c r="U436" s="56"/>
      <c r="V436" s="56"/>
      <c r="W436" s="56"/>
    </row>
    <row r="437" ht="14.25" customHeight="1">
      <c r="U437" s="56"/>
      <c r="V437" s="56"/>
      <c r="W437" s="56"/>
    </row>
    <row r="438" ht="14.25" customHeight="1">
      <c r="U438" s="56"/>
      <c r="V438" s="56"/>
      <c r="W438" s="56"/>
    </row>
    <row r="439" ht="14.25" customHeight="1">
      <c r="U439" s="56"/>
      <c r="V439" s="56"/>
      <c r="W439" s="56"/>
    </row>
    <row r="440" ht="14.25" customHeight="1">
      <c r="U440" s="56"/>
      <c r="V440" s="56"/>
      <c r="W440" s="56"/>
    </row>
    <row r="441" ht="14.25" customHeight="1">
      <c r="U441" s="56"/>
      <c r="V441" s="56"/>
      <c r="W441" s="56"/>
    </row>
    <row r="442" ht="14.25" customHeight="1">
      <c r="U442" s="56"/>
      <c r="V442" s="56"/>
      <c r="W442" s="56"/>
    </row>
    <row r="443" ht="14.25" customHeight="1">
      <c r="U443" s="56"/>
      <c r="V443" s="56"/>
      <c r="W443" s="56"/>
    </row>
    <row r="444" ht="14.25" customHeight="1">
      <c r="U444" s="56"/>
      <c r="V444" s="56"/>
      <c r="W444" s="56"/>
    </row>
    <row r="445" ht="14.25" customHeight="1">
      <c r="U445" s="56"/>
      <c r="V445" s="56"/>
      <c r="W445" s="56"/>
    </row>
    <row r="446" ht="14.25" customHeight="1">
      <c r="U446" s="56"/>
      <c r="V446" s="56"/>
      <c r="W446" s="56"/>
    </row>
    <row r="447" ht="14.25" customHeight="1">
      <c r="U447" s="56"/>
      <c r="V447" s="56"/>
      <c r="W447" s="56"/>
    </row>
    <row r="448" ht="14.25" customHeight="1">
      <c r="U448" s="56"/>
      <c r="V448" s="56"/>
      <c r="W448" s="56"/>
    </row>
    <row r="449" ht="14.25" customHeight="1">
      <c r="U449" s="56"/>
      <c r="V449" s="56"/>
      <c r="W449" s="56"/>
    </row>
    <row r="450" ht="14.25" customHeight="1">
      <c r="U450" s="56"/>
      <c r="V450" s="56"/>
      <c r="W450" s="56"/>
    </row>
    <row r="451" ht="14.25" customHeight="1">
      <c r="U451" s="56"/>
      <c r="V451" s="56"/>
      <c r="W451" s="56"/>
    </row>
    <row r="452" ht="14.25" customHeight="1">
      <c r="U452" s="56"/>
      <c r="V452" s="56"/>
      <c r="W452" s="56"/>
    </row>
    <row r="453" ht="14.25" customHeight="1">
      <c r="U453" s="56"/>
      <c r="V453" s="56"/>
      <c r="W453" s="56"/>
    </row>
    <row r="454" ht="14.25" customHeight="1">
      <c r="U454" s="56"/>
      <c r="V454" s="56"/>
      <c r="W454" s="56"/>
    </row>
    <row r="455" ht="14.25" customHeight="1">
      <c r="U455" s="56"/>
      <c r="V455" s="56"/>
      <c r="W455" s="56"/>
    </row>
    <row r="456" ht="14.25" customHeight="1">
      <c r="U456" s="56"/>
      <c r="V456" s="56"/>
      <c r="W456" s="56"/>
    </row>
    <row r="457" ht="14.25" customHeight="1">
      <c r="U457" s="56"/>
      <c r="V457" s="56"/>
      <c r="W457" s="56"/>
    </row>
    <row r="458" ht="14.25" customHeight="1">
      <c r="U458" s="56"/>
      <c r="V458" s="56"/>
      <c r="W458" s="56"/>
    </row>
    <row r="459" ht="14.25" customHeight="1">
      <c r="U459" s="56"/>
      <c r="V459" s="56"/>
      <c r="W459" s="56"/>
    </row>
    <row r="460" ht="14.25" customHeight="1">
      <c r="U460" s="56"/>
      <c r="V460" s="56"/>
      <c r="W460" s="56"/>
    </row>
    <row r="461" ht="14.25" customHeight="1">
      <c r="U461" s="56"/>
      <c r="V461" s="56"/>
      <c r="W461" s="56"/>
    </row>
    <row r="462" ht="14.25" customHeight="1">
      <c r="U462" s="56"/>
      <c r="V462" s="56"/>
      <c r="W462" s="56"/>
    </row>
    <row r="463" ht="14.25" customHeight="1">
      <c r="U463" s="56"/>
      <c r="V463" s="56"/>
      <c r="W463" s="56"/>
    </row>
    <row r="464" ht="14.25" customHeight="1">
      <c r="U464" s="56"/>
      <c r="V464" s="56"/>
      <c r="W464" s="56"/>
    </row>
    <row r="465" ht="14.25" customHeight="1">
      <c r="U465" s="56"/>
      <c r="V465" s="56"/>
      <c r="W465" s="56"/>
    </row>
    <row r="466" ht="14.25" customHeight="1">
      <c r="U466" s="56"/>
      <c r="V466" s="56"/>
      <c r="W466" s="56"/>
    </row>
    <row r="467" ht="14.25" customHeight="1">
      <c r="U467" s="56"/>
      <c r="V467" s="56"/>
      <c r="W467" s="56"/>
    </row>
    <row r="468" ht="14.25" customHeight="1">
      <c r="U468" s="56"/>
      <c r="V468" s="56"/>
      <c r="W468" s="56"/>
    </row>
    <row r="469" ht="14.25" customHeight="1">
      <c r="U469" s="56"/>
      <c r="V469" s="56"/>
      <c r="W469" s="56"/>
    </row>
    <row r="470" ht="14.25" customHeight="1">
      <c r="U470" s="56"/>
      <c r="V470" s="56"/>
      <c r="W470" s="56"/>
    </row>
    <row r="471" ht="14.25" customHeight="1">
      <c r="U471" s="56"/>
      <c r="V471" s="56"/>
      <c r="W471" s="56"/>
    </row>
    <row r="472" ht="14.25" customHeight="1">
      <c r="U472" s="56"/>
      <c r="V472" s="56"/>
      <c r="W472" s="56"/>
    </row>
    <row r="473" ht="14.25" customHeight="1">
      <c r="U473" s="56"/>
      <c r="V473" s="56"/>
      <c r="W473" s="56"/>
    </row>
    <row r="474" ht="14.25" customHeight="1">
      <c r="U474" s="56"/>
      <c r="V474" s="56"/>
      <c r="W474" s="56"/>
    </row>
    <row r="475" ht="14.25" customHeight="1">
      <c r="U475" s="56"/>
      <c r="V475" s="56"/>
      <c r="W475" s="56"/>
    </row>
    <row r="476" ht="14.25" customHeight="1">
      <c r="U476" s="56"/>
      <c r="V476" s="56"/>
      <c r="W476" s="56"/>
    </row>
    <row r="477" ht="14.25" customHeight="1">
      <c r="U477" s="56"/>
      <c r="V477" s="56"/>
      <c r="W477" s="56"/>
    </row>
    <row r="478" ht="14.25" customHeight="1">
      <c r="U478" s="56"/>
      <c r="V478" s="56"/>
      <c r="W478" s="56"/>
    </row>
    <row r="479" ht="14.25" customHeight="1">
      <c r="U479" s="56"/>
      <c r="V479" s="56"/>
      <c r="W479" s="56"/>
    </row>
    <row r="480" ht="14.25" customHeight="1">
      <c r="U480" s="56"/>
      <c r="V480" s="56"/>
      <c r="W480" s="56"/>
    </row>
    <row r="481" ht="14.25" customHeight="1">
      <c r="U481" s="56"/>
      <c r="V481" s="56"/>
      <c r="W481" s="56"/>
    </row>
    <row r="482" ht="14.25" customHeight="1">
      <c r="U482" s="56"/>
      <c r="V482" s="56"/>
      <c r="W482" s="56"/>
    </row>
    <row r="483" ht="14.25" customHeight="1">
      <c r="U483" s="56"/>
      <c r="V483" s="56"/>
      <c r="W483" s="56"/>
    </row>
    <row r="484" ht="14.25" customHeight="1">
      <c r="U484" s="56"/>
      <c r="V484" s="56"/>
      <c r="W484" s="56"/>
    </row>
    <row r="485" ht="14.25" customHeight="1">
      <c r="U485" s="56"/>
      <c r="V485" s="56"/>
      <c r="W485" s="56"/>
    </row>
    <row r="486" ht="14.25" customHeight="1">
      <c r="U486" s="56"/>
      <c r="V486" s="56"/>
      <c r="W486" s="56"/>
    </row>
    <row r="487" ht="14.25" customHeight="1">
      <c r="U487" s="56"/>
      <c r="V487" s="56"/>
      <c r="W487" s="56"/>
    </row>
    <row r="488" ht="14.25" customHeight="1">
      <c r="U488" s="56"/>
      <c r="V488" s="56"/>
      <c r="W488" s="56"/>
    </row>
    <row r="489" ht="14.25" customHeight="1">
      <c r="U489" s="56"/>
      <c r="V489" s="56"/>
      <c r="W489" s="56"/>
    </row>
    <row r="490" ht="14.25" customHeight="1">
      <c r="U490" s="56"/>
      <c r="V490" s="56"/>
      <c r="W490" s="56"/>
    </row>
    <row r="491" ht="14.25" customHeight="1">
      <c r="U491" s="56"/>
      <c r="V491" s="56"/>
      <c r="W491" s="56"/>
    </row>
    <row r="492" ht="14.25" customHeight="1">
      <c r="U492" s="56"/>
      <c r="V492" s="56"/>
      <c r="W492" s="56"/>
    </row>
    <row r="493" ht="14.25" customHeight="1">
      <c r="U493" s="56"/>
      <c r="V493" s="56"/>
      <c r="W493" s="56"/>
    </row>
    <row r="494" ht="14.25" customHeight="1">
      <c r="U494" s="56"/>
      <c r="V494" s="56"/>
      <c r="W494" s="56"/>
    </row>
    <row r="495" ht="14.25" customHeight="1">
      <c r="U495" s="56"/>
      <c r="V495" s="56"/>
      <c r="W495" s="56"/>
    </row>
    <row r="496" ht="14.25" customHeight="1">
      <c r="U496" s="56"/>
      <c r="V496" s="56"/>
      <c r="W496" s="56"/>
    </row>
    <row r="497" ht="14.25" customHeight="1">
      <c r="U497" s="56"/>
      <c r="V497" s="56"/>
      <c r="W497" s="56"/>
    </row>
    <row r="498" ht="14.25" customHeight="1">
      <c r="U498" s="56"/>
      <c r="V498" s="56"/>
      <c r="W498" s="56"/>
    </row>
    <row r="499" ht="14.25" customHeight="1">
      <c r="U499" s="56"/>
      <c r="V499" s="56"/>
      <c r="W499" s="56"/>
    </row>
    <row r="500" ht="14.25" customHeight="1">
      <c r="U500" s="56"/>
      <c r="V500" s="56"/>
      <c r="W500" s="56"/>
    </row>
    <row r="501" ht="14.25" customHeight="1">
      <c r="U501" s="56"/>
      <c r="V501" s="56"/>
      <c r="W501" s="56"/>
    </row>
    <row r="502" ht="14.25" customHeight="1">
      <c r="U502" s="56"/>
      <c r="V502" s="56"/>
      <c r="W502" s="56"/>
    </row>
    <row r="503" ht="14.25" customHeight="1">
      <c r="U503" s="56"/>
      <c r="V503" s="56"/>
      <c r="W503" s="56"/>
    </row>
    <row r="504" ht="14.25" customHeight="1">
      <c r="U504" s="56"/>
      <c r="V504" s="56"/>
      <c r="W504" s="56"/>
    </row>
    <row r="505" ht="14.25" customHeight="1">
      <c r="U505" s="56"/>
      <c r="V505" s="56"/>
      <c r="W505" s="56"/>
    </row>
    <row r="506" ht="14.25" customHeight="1">
      <c r="U506" s="56"/>
      <c r="V506" s="56"/>
      <c r="W506" s="56"/>
    </row>
    <row r="507" ht="14.25" customHeight="1">
      <c r="U507" s="56"/>
      <c r="V507" s="56"/>
      <c r="W507" s="56"/>
    </row>
    <row r="508" ht="14.25" customHeight="1">
      <c r="U508" s="56"/>
      <c r="V508" s="56"/>
      <c r="W508" s="56"/>
    </row>
    <row r="509" ht="14.25" customHeight="1">
      <c r="U509" s="56"/>
      <c r="V509" s="56"/>
      <c r="W509" s="56"/>
    </row>
    <row r="510" ht="14.25" customHeight="1">
      <c r="U510" s="56"/>
      <c r="V510" s="56"/>
      <c r="W510" s="56"/>
    </row>
    <row r="511" ht="14.25" customHeight="1">
      <c r="U511" s="56"/>
      <c r="V511" s="56"/>
      <c r="W511" s="56"/>
    </row>
    <row r="512" ht="14.25" customHeight="1">
      <c r="U512" s="56"/>
      <c r="V512" s="56"/>
      <c r="W512" s="56"/>
    </row>
    <row r="513" ht="14.25" customHeight="1">
      <c r="U513" s="56"/>
      <c r="V513" s="56"/>
      <c r="W513" s="56"/>
    </row>
    <row r="514" ht="14.25" customHeight="1">
      <c r="U514" s="56"/>
      <c r="V514" s="56"/>
      <c r="W514" s="56"/>
    </row>
    <row r="515" ht="14.25" customHeight="1">
      <c r="U515" s="56"/>
      <c r="V515" s="56"/>
      <c r="W515" s="56"/>
    </row>
    <row r="516" ht="14.25" customHeight="1">
      <c r="U516" s="56"/>
      <c r="V516" s="56"/>
      <c r="W516" s="56"/>
    </row>
    <row r="517" ht="14.25" customHeight="1">
      <c r="U517" s="56"/>
      <c r="V517" s="56"/>
      <c r="W517" s="56"/>
    </row>
    <row r="518" ht="14.25" customHeight="1">
      <c r="U518" s="56"/>
      <c r="V518" s="56"/>
      <c r="W518" s="56"/>
    </row>
    <row r="519" ht="14.25" customHeight="1">
      <c r="U519" s="56"/>
      <c r="V519" s="56"/>
      <c r="W519" s="56"/>
    </row>
    <row r="520" ht="14.25" customHeight="1">
      <c r="U520" s="56"/>
      <c r="V520" s="56"/>
      <c r="W520" s="56"/>
    </row>
    <row r="521" ht="14.25" customHeight="1">
      <c r="U521" s="56"/>
      <c r="V521" s="56"/>
      <c r="W521" s="56"/>
    </row>
    <row r="522" ht="14.25" customHeight="1">
      <c r="U522" s="56"/>
      <c r="V522" s="56"/>
      <c r="W522" s="56"/>
    </row>
    <row r="523" ht="14.25" customHeight="1">
      <c r="U523" s="56"/>
      <c r="V523" s="56"/>
      <c r="W523" s="56"/>
    </row>
    <row r="524" ht="14.25" customHeight="1">
      <c r="U524" s="56"/>
      <c r="V524" s="56"/>
      <c r="W524" s="56"/>
    </row>
    <row r="525" ht="14.25" customHeight="1">
      <c r="U525" s="56"/>
      <c r="V525" s="56"/>
      <c r="W525" s="56"/>
    </row>
    <row r="526" ht="14.25" customHeight="1">
      <c r="U526" s="56"/>
      <c r="V526" s="56"/>
      <c r="W526" s="56"/>
    </row>
    <row r="527" ht="14.25" customHeight="1">
      <c r="U527" s="56"/>
      <c r="V527" s="56"/>
      <c r="W527" s="56"/>
    </row>
    <row r="528" ht="14.25" customHeight="1">
      <c r="U528" s="56"/>
      <c r="V528" s="56"/>
      <c r="W528" s="56"/>
    </row>
    <row r="529" ht="14.25" customHeight="1">
      <c r="U529" s="56"/>
      <c r="V529" s="56"/>
      <c r="W529" s="56"/>
    </row>
    <row r="530" ht="14.25" customHeight="1">
      <c r="U530" s="56"/>
      <c r="V530" s="56"/>
      <c r="W530" s="56"/>
    </row>
    <row r="531" ht="14.25" customHeight="1">
      <c r="U531" s="56"/>
      <c r="V531" s="56"/>
      <c r="W531" s="56"/>
    </row>
    <row r="532" ht="14.25" customHeight="1">
      <c r="U532" s="56"/>
      <c r="V532" s="56"/>
      <c r="W532" s="56"/>
    </row>
    <row r="533" ht="14.25" customHeight="1">
      <c r="U533" s="56"/>
      <c r="V533" s="56"/>
      <c r="W533" s="56"/>
    </row>
    <row r="534" ht="14.25" customHeight="1">
      <c r="U534" s="56"/>
      <c r="V534" s="56"/>
      <c r="W534" s="56"/>
    </row>
    <row r="535" ht="14.25" customHeight="1">
      <c r="U535" s="56"/>
      <c r="V535" s="56"/>
      <c r="W535" s="56"/>
    </row>
    <row r="536" ht="14.25" customHeight="1">
      <c r="U536" s="56"/>
      <c r="V536" s="56"/>
      <c r="W536" s="56"/>
    </row>
    <row r="537" ht="14.25" customHeight="1">
      <c r="U537" s="56"/>
      <c r="V537" s="56"/>
      <c r="W537" s="56"/>
    </row>
    <row r="538" ht="14.25" customHeight="1">
      <c r="U538" s="56"/>
      <c r="V538" s="56"/>
      <c r="W538" s="56"/>
    </row>
    <row r="539" ht="14.25" customHeight="1">
      <c r="U539" s="56"/>
      <c r="V539" s="56"/>
      <c r="W539" s="56"/>
    </row>
    <row r="540" ht="14.25" customHeight="1">
      <c r="U540" s="56"/>
      <c r="V540" s="56"/>
      <c r="W540" s="56"/>
    </row>
    <row r="541" ht="14.25" customHeight="1">
      <c r="U541" s="56"/>
      <c r="V541" s="56"/>
      <c r="W541" s="56"/>
    </row>
    <row r="542" ht="14.25" customHeight="1">
      <c r="U542" s="56"/>
      <c r="V542" s="56"/>
      <c r="W542" s="56"/>
    </row>
    <row r="543" ht="14.25" customHeight="1">
      <c r="U543" s="56"/>
      <c r="V543" s="56"/>
      <c r="W543" s="56"/>
    </row>
    <row r="544" ht="14.25" customHeight="1">
      <c r="U544" s="56"/>
      <c r="V544" s="56"/>
      <c r="W544" s="56"/>
    </row>
    <row r="545" ht="14.25" customHeight="1">
      <c r="U545" s="56"/>
      <c r="V545" s="56"/>
      <c r="W545" s="56"/>
    </row>
    <row r="546" ht="14.25" customHeight="1">
      <c r="U546" s="56"/>
      <c r="V546" s="56"/>
      <c r="W546" s="56"/>
    </row>
    <row r="547" ht="14.25" customHeight="1">
      <c r="U547" s="56"/>
      <c r="V547" s="56"/>
      <c r="W547" s="56"/>
    </row>
    <row r="548" ht="14.25" customHeight="1">
      <c r="U548" s="56"/>
      <c r="V548" s="56"/>
      <c r="W548" s="56"/>
    </row>
    <row r="549" ht="14.25" customHeight="1">
      <c r="U549" s="56"/>
      <c r="V549" s="56"/>
      <c r="W549" s="56"/>
    </row>
    <row r="550" ht="14.25" customHeight="1">
      <c r="U550" s="56"/>
      <c r="V550" s="56"/>
      <c r="W550" s="56"/>
    </row>
    <row r="551" ht="14.25" customHeight="1">
      <c r="U551" s="56"/>
      <c r="V551" s="56"/>
      <c r="W551" s="56"/>
    </row>
    <row r="552" ht="14.25" customHeight="1">
      <c r="U552" s="56"/>
      <c r="V552" s="56"/>
      <c r="W552" s="56"/>
    </row>
    <row r="553" ht="14.25" customHeight="1">
      <c r="U553" s="56"/>
      <c r="V553" s="56"/>
      <c r="W553" s="56"/>
    </row>
    <row r="554" ht="14.25" customHeight="1">
      <c r="U554" s="56"/>
      <c r="V554" s="56"/>
      <c r="W554" s="56"/>
    </row>
    <row r="555" ht="14.25" customHeight="1">
      <c r="U555" s="56"/>
      <c r="V555" s="56"/>
      <c r="W555" s="56"/>
    </row>
    <row r="556" ht="14.25" customHeight="1">
      <c r="U556" s="56"/>
      <c r="V556" s="56"/>
      <c r="W556" s="56"/>
    </row>
    <row r="557" ht="14.25" customHeight="1">
      <c r="U557" s="56"/>
      <c r="V557" s="56"/>
      <c r="W557" s="56"/>
    </row>
    <row r="558" ht="14.25" customHeight="1">
      <c r="U558" s="56"/>
      <c r="V558" s="56"/>
      <c r="W558" s="56"/>
    </row>
    <row r="559" ht="14.25" customHeight="1">
      <c r="U559" s="56"/>
      <c r="V559" s="56"/>
      <c r="W559" s="56"/>
    </row>
    <row r="560" ht="14.25" customHeight="1">
      <c r="U560" s="56"/>
      <c r="V560" s="56"/>
      <c r="W560" s="56"/>
    </row>
    <row r="561" ht="14.25" customHeight="1">
      <c r="U561" s="56"/>
      <c r="V561" s="56"/>
      <c r="W561" s="56"/>
    </row>
    <row r="562" ht="14.25" customHeight="1">
      <c r="U562" s="56"/>
      <c r="V562" s="56"/>
      <c r="W562" s="56"/>
    </row>
    <row r="563" ht="14.25" customHeight="1">
      <c r="U563" s="56"/>
      <c r="V563" s="56"/>
      <c r="W563" s="56"/>
    </row>
    <row r="564" ht="14.25" customHeight="1">
      <c r="U564" s="56"/>
      <c r="V564" s="56"/>
      <c r="W564" s="56"/>
    </row>
    <row r="565" ht="14.25" customHeight="1">
      <c r="U565" s="56"/>
      <c r="V565" s="56"/>
      <c r="W565" s="56"/>
    </row>
    <row r="566" ht="14.25" customHeight="1">
      <c r="U566" s="56"/>
      <c r="V566" s="56"/>
      <c r="W566" s="56"/>
    </row>
    <row r="567" ht="14.25" customHeight="1">
      <c r="U567" s="56"/>
      <c r="V567" s="56"/>
      <c r="W567" s="56"/>
    </row>
    <row r="568" ht="14.25" customHeight="1">
      <c r="U568" s="56"/>
      <c r="V568" s="56"/>
      <c r="W568" s="56"/>
    </row>
    <row r="569" ht="14.25" customHeight="1">
      <c r="U569" s="56"/>
      <c r="V569" s="56"/>
      <c r="W569" s="56"/>
    </row>
    <row r="570" ht="14.25" customHeight="1">
      <c r="U570" s="56"/>
      <c r="V570" s="56"/>
      <c r="W570" s="56"/>
    </row>
    <row r="571" ht="14.25" customHeight="1">
      <c r="U571" s="56"/>
      <c r="V571" s="56"/>
      <c r="W571" s="56"/>
    </row>
    <row r="572" ht="14.25" customHeight="1">
      <c r="U572" s="56"/>
      <c r="V572" s="56"/>
      <c r="W572" s="56"/>
    </row>
    <row r="573" ht="14.25" customHeight="1">
      <c r="U573" s="56"/>
      <c r="V573" s="56"/>
      <c r="W573" s="56"/>
    </row>
    <row r="574" ht="14.25" customHeight="1">
      <c r="U574" s="56"/>
      <c r="V574" s="56"/>
      <c r="W574" s="56"/>
    </row>
    <row r="575" ht="14.25" customHeight="1">
      <c r="U575" s="56"/>
      <c r="V575" s="56"/>
      <c r="W575" s="56"/>
    </row>
    <row r="576" ht="14.25" customHeight="1">
      <c r="U576" s="56"/>
      <c r="V576" s="56"/>
      <c r="W576" s="56"/>
    </row>
    <row r="577" ht="14.25" customHeight="1">
      <c r="U577" s="56"/>
      <c r="V577" s="56"/>
      <c r="W577" s="56"/>
    </row>
    <row r="578" ht="14.25" customHeight="1">
      <c r="U578" s="56"/>
      <c r="V578" s="56"/>
      <c r="W578" s="56"/>
    </row>
    <row r="579" ht="14.25" customHeight="1">
      <c r="U579" s="56"/>
      <c r="V579" s="56"/>
      <c r="W579" s="56"/>
    </row>
    <row r="580" ht="14.25" customHeight="1">
      <c r="U580" s="56"/>
      <c r="V580" s="56"/>
      <c r="W580" s="56"/>
    </row>
    <row r="581" ht="14.25" customHeight="1">
      <c r="U581" s="56"/>
      <c r="V581" s="56"/>
      <c r="W581" s="56"/>
    </row>
    <row r="582" ht="14.25" customHeight="1">
      <c r="U582" s="56"/>
      <c r="V582" s="56"/>
      <c r="W582" s="56"/>
    </row>
    <row r="583" ht="14.25" customHeight="1">
      <c r="U583" s="56"/>
      <c r="V583" s="56"/>
      <c r="W583" s="56"/>
    </row>
    <row r="584" ht="14.25" customHeight="1">
      <c r="U584" s="56"/>
      <c r="V584" s="56"/>
      <c r="W584" s="56"/>
    </row>
    <row r="585" ht="14.25" customHeight="1">
      <c r="U585" s="56"/>
      <c r="V585" s="56"/>
      <c r="W585" s="56"/>
    </row>
    <row r="586" ht="14.25" customHeight="1">
      <c r="U586" s="56"/>
      <c r="V586" s="56"/>
      <c r="W586" s="56"/>
    </row>
    <row r="587" ht="14.25" customHeight="1">
      <c r="U587" s="56"/>
      <c r="V587" s="56"/>
      <c r="W587" s="56"/>
    </row>
    <row r="588" ht="14.25" customHeight="1">
      <c r="U588" s="56"/>
      <c r="V588" s="56"/>
      <c r="W588" s="56"/>
    </row>
    <row r="589" ht="14.25" customHeight="1">
      <c r="U589" s="56"/>
      <c r="V589" s="56"/>
      <c r="W589" s="56"/>
    </row>
    <row r="590" ht="14.25" customHeight="1">
      <c r="U590" s="56"/>
      <c r="V590" s="56"/>
      <c r="W590" s="56"/>
    </row>
    <row r="591" ht="14.25" customHeight="1">
      <c r="U591" s="56"/>
      <c r="V591" s="56"/>
      <c r="W591" s="56"/>
    </row>
    <row r="592" ht="14.25" customHeight="1">
      <c r="U592" s="56"/>
      <c r="V592" s="56"/>
      <c r="W592" s="56"/>
    </row>
    <row r="593" ht="14.25" customHeight="1">
      <c r="U593" s="56"/>
      <c r="V593" s="56"/>
      <c r="W593" s="56"/>
    </row>
    <row r="594" ht="14.25" customHeight="1">
      <c r="U594" s="56"/>
      <c r="V594" s="56"/>
      <c r="W594" s="56"/>
    </row>
    <row r="595" ht="14.25" customHeight="1">
      <c r="U595" s="56"/>
      <c r="V595" s="56"/>
      <c r="W595" s="56"/>
    </row>
    <row r="596" ht="14.25" customHeight="1">
      <c r="U596" s="56"/>
      <c r="V596" s="56"/>
      <c r="W596" s="56"/>
    </row>
    <row r="597" ht="14.25" customHeight="1">
      <c r="U597" s="56"/>
      <c r="V597" s="56"/>
      <c r="W597" s="56"/>
    </row>
    <row r="598" ht="14.25" customHeight="1">
      <c r="U598" s="56"/>
      <c r="V598" s="56"/>
      <c r="W598" s="56"/>
    </row>
    <row r="599" ht="14.25" customHeight="1">
      <c r="U599" s="56"/>
      <c r="V599" s="56"/>
      <c r="W599" s="56"/>
    </row>
    <row r="600" ht="14.25" customHeight="1">
      <c r="U600" s="56"/>
      <c r="V600" s="56"/>
      <c r="W600" s="56"/>
    </row>
    <row r="601" ht="14.25" customHeight="1">
      <c r="U601" s="56"/>
      <c r="V601" s="56"/>
      <c r="W601" s="56"/>
    </row>
    <row r="602" ht="14.25" customHeight="1">
      <c r="U602" s="56"/>
      <c r="V602" s="56"/>
      <c r="W602" s="56"/>
    </row>
    <row r="603" ht="14.25" customHeight="1">
      <c r="U603" s="56"/>
      <c r="V603" s="56"/>
      <c r="W603" s="56"/>
    </row>
    <row r="604" ht="14.25" customHeight="1">
      <c r="U604" s="56"/>
      <c r="V604" s="56"/>
      <c r="W604" s="56"/>
    </row>
    <row r="605" ht="14.25" customHeight="1">
      <c r="U605" s="56"/>
      <c r="V605" s="56"/>
      <c r="W605" s="56"/>
    </row>
    <row r="606" ht="14.25" customHeight="1">
      <c r="U606" s="56"/>
      <c r="V606" s="56"/>
      <c r="W606" s="56"/>
    </row>
    <row r="607" ht="14.25" customHeight="1">
      <c r="U607" s="56"/>
      <c r="V607" s="56"/>
      <c r="W607" s="56"/>
    </row>
    <row r="608" ht="14.25" customHeight="1">
      <c r="U608" s="56"/>
      <c r="V608" s="56"/>
      <c r="W608" s="56"/>
    </row>
    <row r="609" ht="14.25" customHeight="1">
      <c r="U609" s="56"/>
      <c r="V609" s="56"/>
      <c r="W609" s="56"/>
    </row>
    <row r="610" ht="14.25" customHeight="1">
      <c r="U610" s="56"/>
      <c r="V610" s="56"/>
      <c r="W610" s="56"/>
    </row>
    <row r="611" ht="14.25" customHeight="1">
      <c r="U611" s="56"/>
      <c r="V611" s="56"/>
      <c r="W611" s="56"/>
    </row>
    <row r="612" ht="14.25" customHeight="1">
      <c r="U612" s="56"/>
      <c r="V612" s="56"/>
      <c r="W612" s="56"/>
    </row>
    <row r="613" ht="14.25" customHeight="1">
      <c r="U613" s="56"/>
      <c r="V613" s="56"/>
      <c r="W613" s="56"/>
    </row>
    <row r="614" ht="14.25" customHeight="1">
      <c r="U614" s="56"/>
      <c r="V614" s="56"/>
      <c r="W614" s="56"/>
    </row>
    <row r="615" ht="14.25" customHeight="1">
      <c r="U615" s="56"/>
      <c r="V615" s="56"/>
      <c r="W615" s="56"/>
    </row>
    <row r="616" ht="14.25" customHeight="1">
      <c r="U616" s="56"/>
      <c r="V616" s="56"/>
      <c r="W616" s="56"/>
    </row>
    <row r="617" ht="14.25" customHeight="1">
      <c r="U617" s="56"/>
      <c r="V617" s="56"/>
      <c r="W617" s="56"/>
    </row>
    <row r="618" ht="14.25" customHeight="1">
      <c r="U618" s="56"/>
      <c r="V618" s="56"/>
      <c r="W618" s="56"/>
    </row>
    <row r="619" ht="14.25" customHeight="1">
      <c r="U619" s="56"/>
      <c r="V619" s="56"/>
      <c r="W619" s="56"/>
    </row>
    <row r="620" ht="14.25" customHeight="1">
      <c r="U620" s="56"/>
      <c r="V620" s="56"/>
      <c r="W620" s="56"/>
    </row>
    <row r="621" ht="14.25" customHeight="1">
      <c r="U621" s="56"/>
      <c r="V621" s="56"/>
      <c r="W621" s="56"/>
    </row>
    <row r="622" ht="14.25" customHeight="1">
      <c r="U622" s="56"/>
      <c r="V622" s="56"/>
      <c r="W622" s="56"/>
    </row>
    <row r="623" ht="14.25" customHeight="1">
      <c r="U623" s="56"/>
      <c r="V623" s="56"/>
      <c r="W623" s="56"/>
    </row>
    <row r="624" ht="14.25" customHeight="1">
      <c r="U624" s="56"/>
      <c r="V624" s="56"/>
      <c r="W624" s="56"/>
    </row>
    <row r="625" ht="14.25" customHeight="1">
      <c r="U625" s="56"/>
      <c r="V625" s="56"/>
      <c r="W625" s="56"/>
    </row>
    <row r="626" ht="14.25" customHeight="1">
      <c r="U626" s="56"/>
      <c r="V626" s="56"/>
      <c r="W626" s="56"/>
    </row>
    <row r="627" ht="14.25" customHeight="1">
      <c r="U627" s="56"/>
      <c r="V627" s="56"/>
      <c r="W627" s="56"/>
    </row>
    <row r="628" ht="14.25" customHeight="1">
      <c r="U628" s="56"/>
      <c r="V628" s="56"/>
      <c r="W628" s="56"/>
    </row>
    <row r="629" ht="14.25" customHeight="1">
      <c r="U629" s="56"/>
      <c r="V629" s="56"/>
      <c r="W629" s="56"/>
    </row>
    <row r="630" ht="14.25" customHeight="1">
      <c r="U630" s="56"/>
      <c r="V630" s="56"/>
      <c r="W630" s="56"/>
    </row>
    <row r="631" ht="14.25" customHeight="1">
      <c r="U631" s="56"/>
      <c r="V631" s="56"/>
      <c r="W631" s="56"/>
    </row>
    <row r="632" ht="14.25" customHeight="1">
      <c r="U632" s="56"/>
      <c r="V632" s="56"/>
      <c r="W632" s="56"/>
    </row>
    <row r="633" ht="14.25" customHeight="1">
      <c r="U633" s="56"/>
      <c r="V633" s="56"/>
      <c r="W633" s="56"/>
    </row>
    <row r="634" ht="14.25" customHeight="1">
      <c r="U634" s="56"/>
      <c r="V634" s="56"/>
      <c r="W634" s="56"/>
    </row>
    <row r="635" ht="14.25" customHeight="1">
      <c r="U635" s="56"/>
      <c r="V635" s="56"/>
      <c r="W635" s="56"/>
    </row>
    <row r="636" ht="14.25" customHeight="1">
      <c r="U636" s="56"/>
      <c r="V636" s="56"/>
      <c r="W636" s="56"/>
    </row>
    <row r="637" ht="14.25" customHeight="1">
      <c r="U637" s="56"/>
      <c r="V637" s="56"/>
      <c r="W637" s="56"/>
    </row>
    <row r="638" ht="14.25" customHeight="1">
      <c r="U638" s="56"/>
      <c r="V638" s="56"/>
      <c r="W638" s="56"/>
    </row>
    <row r="639" ht="14.25" customHeight="1">
      <c r="U639" s="56"/>
      <c r="V639" s="56"/>
      <c r="W639" s="56"/>
    </row>
    <row r="640" ht="14.25" customHeight="1">
      <c r="U640" s="56"/>
      <c r="V640" s="56"/>
      <c r="W640" s="56"/>
    </row>
    <row r="641" ht="14.25" customHeight="1">
      <c r="U641" s="56"/>
      <c r="V641" s="56"/>
      <c r="W641" s="56"/>
    </row>
    <row r="642" ht="14.25" customHeight="1">
      <c r="U642" s="56"/>
      <c r="V642" s="56"/>
      <c r="W642" s="56"/>
    </row>
    <row r="643" ht="14.25" customHeight="1">
      <c r="U643" s="56"/>
      <c r="V643" s="56"/>
      <c r="W643" s="56"/>
    </row>
    <row r="644" ht="14.25" customHeight="1">
      <c r="U644" s="56"/>
      <c r="V644" s="56"/>
      <c r="W644" s="56"/>
    </row>
    <row r="645" ht="14.25" customHeight="1">
      <c r="U645" s="56"/>
      <c r="V645" s="56"/>
      <c r="W645" s="56"/>
    </row>
    <row r="646" ht="14.25" customHeight="1">
      <c r="U646" s="56"/>
      <c r="V646" s="56"/>
      <c r="W646" s="56"/>
    </row>
    <row r="647" ht="14.25" customHeight="1">
      <c r="U647" s="56"/>
      <c r="V647" s="56"/>
      <c r="W647" s="56"/>
    </row>
    <row r="648" ht="14.25" customHeight="1">
      <c r="U648" s="56"/>
      <c r="V648" s="56"/>
      <c r="W648" s="56"/>
    </row>
    <row r="649" ht="14.25" customHeight="1">
      <c r="U649" s="56"/>
      <c r="V649" s="56"/>
      <c r="W649" s="56"/>
    </row>
    <row r="650" ht="14.25" customHeight="1">
      <c r="U650" s="56"/>
      <c r="V650" s="56"/>
      <c r="W650" s="56"/>
    </row>
    <row r="651" ht="14.25" customHeight="1">
      <c r="U651" s="56"/>
      <c r="V651" s="56"/>
      <c r="W651" s="56"/>
    </row>
    <row r="652" ht="14.25" customHeight="1">
      <c r="U652" s="56"/>
      <c r="V652" s="56"/>
      <c r="W652" s="56"/>
    </row>
    <row r="653" ht="14.25" customHeight="1">
      <c r="U653" s="56"/>
      <c r="V653" s="56"/>
      <c r="W653" s="56"/>
    </row>
    <row r="654" ht="14.25" customHeight="1">
      <c r="U654" s="56"/>
      <c r="V654" s="56"/>
      <c r="W654" s="56"/>
    </row>
    <row r="655" ht="14.25" customHeight="1">
      <c r="U655" s="56"/>
      <c r="V655" s="56"/>
      <c r="W655" s="56"/>
    </row>
    <row r="656" ht="14.25" customHeight="1">
      <c r="U656" s="56"/>
      <c r="V656" s="56"/>
      <c r="W656" s="56"/>
    </row>
    <row r="657" ht="14.25" customHeight="1">
      <c r="U657" s="56"/>
      <c r="V657" s="56"/>
      <c r="W657" s="56"/>
    </row>
    <row r="658" ht="14.25" customHeight="1">
      <c r="U658" s="56"/>
      <c r="V658" s="56"/>
      <c r="W658" s="56"/>
    </row>
    <row r="659" ht="14.25" customHeight="1">
      <c r="U659" s="56"/>
      <c r="V659" s="56"/>
      <c r="W659" s="56"/>
    </row>
    <row r="660" ht="14.25" customHeight="1">
      <c r="U660" s="56"/>
      <c r="V660" s="56"/>
      <c r="W660" s="56"/>
    </row>
    <row r="661" ht="14.25" customHeight="1">
      <c r="U661" s="56"/>
      <c r="V661" s="56"/>
      <c r="W661" s="56"/>
    </row>
    <row r="662" ht="14.25" customHeight="1">
      <c r="U662" s="56"/>
      <c r="V662" s="56"/>
      <c r="W662" s="56"/>
    </row>
    <row r="663" ht="14.25" customHeight="1">
      <c r="U663" s="56"/>
      <c r="V663" s="56"/>
      <c r="W663" s="56"/>
    </row>
    <row r="664" ht="14.25" customHeight="1">
      <c r="U664" s="56"/>
      <c r="V664" s="56"/>
      <c r="W664" s="56"/>
    </row>
    <row r="665" ht="14.25" customHeight="1">
      <c r="U665" s="56"/>
      <c r="V665" s="56"/>
      <c r="W665" s="56"/>
    </row>
    <row r="666" ht="14.25" customHeight="1">
      <c r="U666" s="56"/>
      <c r="V666" s="56"/>
      <c r="W666" s="56"/>
    </row>
    <row r="667" ht="14.25" customHeight="1">
      <c r="U667" s="56"/>
      <c r="V667" s="56"/>
      <c r="W667" s="56"/>
    </row>
    <row r="668" ht="14.25" customHeight="1">
      <c r="U668" s="56"/>
      <c r="V668" s="56"/>
      <c r="W668" s="56"/>
    </row>
    <row r="669" ht="14.25" customHeight="1">
      <c r="U669" s="56"/>
      <c r="V669" s="56"/>
      <c r="W669" s="56"/>
    </row>
    <row r="670" ht="14.25" customHeight="1">
      <c r="U670" s="56"/>
      <c r="V670" s="56"/>
      <c r="W670" s="56"/>
    </row>
    <row r="671" ht="14.25" customHeight="1">
      <c r="U671" s="56"/>
      <c r="V671" s="56"/>
      <c r="W671" s="56"/>
    </row>
    <row r="672" ht="14.25" customHeight="1">
      <c r="U672" s="56"/>
      <c r="V672" s="56"/>
      <c r="W672" s="56"/>
    </row>
    <row r="673" ht="14.25" customHeight="1">
      <c r="U673" s="56"/>
      <c r="V673" s="56"/>
      <c r="W673" s="56"/>
    </row>
    <row r="674" ht="14.25" customHeight="1">
      <c r="U674" s="56"/>
      <c r="V674" s="56"/>
      <c r="W674" s="56"/>
    </row>
    <row r="675" ht="14.25" customHeight="1">
      <c r="U675" s="56"/>
      <c r="V675" s="56"/>
      <c r="W675" s="56"/>
    </row>
    <row r="676" ht="14.25" customHeight="1">
      <c r="U676" s="56"/>
      <c r="V676" s="56"/>
      <c r="W676" s="56"/>
    </row>
    <row r="677" ht="14.25" customHeight="1">
      <c r="U677" s="56"/>
      <c r="V677" s="56"/>
      <c r="W677" s="56"/>
    </row>
    <row r="678" ht="14.25" customHeight="1">
      <c r="U678" s="56"/>
      <c r="V678" s="56"/>
      <c r="W678" s="56"/>
    </row>
    <row r="679" ht="14.25" customHeight="1">
      <c r="U679" s="56"/>
      <c r="V679" s="56"/>
      <c r="W679" s="56"/>
    </row>
    <row r="680" ht="14.25" customHeight="1">
      <c r="U680" s="56"/>
      <c r="V680" s="56"/>
      <c r="W680" s="56"/>
    </row>
    <row r="681" ht="14.25" customHeight="1">
      <c r="U681" s="56"/>
      <c r="V681" s="56"/>
      <c r="W681" s="56"/>
    </row>
    <row r="682" ht="14.25" customHeight="1">
      <c r="U682" s="56"/>
      <c r="V682" s="56"/>
      <c r="W682" s="56"/>
    </row>
    <row r="683" ht="14.25" customHeight="1">
      <c r="U683" s="56"/>
      <c r="V683" s="56"/>
      <c r="W683" s="56"/>
    </row>
    <row r="684" ht="14.25" customHeight="1">
      <c r="U684" s="56"/>
      <c r="V684" s="56"/>
      <c r="W684" s="56"/>
    </row>
    <row r="685" ht="14.25" customHeight="1">
      <c r="U685" s="56"/>
      <c r="V685" s="56"/>
      <c r="W685" s="56"/>
    </row>
    <row r="686" ht="14.25" customHeight="1">
      <c r="U686" s="56"/>
      <c r="V686" s="56"/>
      <c r="W686" s="56"/>
    </row>
    <row r="687" ht="14.25" customHeight="1">
      <c r="U687" s="56"/>
      <c r="V687" s="56"/>
      <c r="W687" s="56"/>
    </row>
    <row r="688" ht="14.25" customHeight="1">
      <c r="U688" s="56"/>
      <c r="V688" s="56"/>
      <c r="W688" s="56"/>
    </row>
    <row r="689" ht="14.25" customHeight="1">
      <c r="U689" s="56"/>
      <c r="V689" s="56"/>
      <c r="W689" s="56"/>
    </row>
    <row r="690" ht="14.25" customHeight="1">
      <c r="U690" s="56"/>
      <c r="V690" s="56"/>
      <c r="W690" s="56"/>
    </row>
    <row r="691" ht="14.25" customHeight="1">
      <c r="U691" s="56"/>
      <c r="V691" s="56"/>
      <c r="W691" s="56"/>
    </row>
    <row r="692" ht="14.25" customHeight="1">
      <c r="U692" s="56"/>
      <c r="V692" s="56"/>
      <c r="W692" s="56"/>
    </row>
    <row r="693" ht="14.25" customHeight="1">
      <c r="U693" s="56"/>
      <c r="V693" s="56"/>
      <c r="W693" s="56"/>
    </row>
    <row r="694" ht="14.25" customHeight="1">
      <c r="U694" s="56"/>
      <c r="V694" s="56"/>
      <c r="W694" s="56"/>
    </row>
    <row r="695" ht="14.25" customHeight="1">
      <c r="U695" s="56"/>
      <c r="V695" s="56"/>
      <c r="W695" s="56"/>
    </row>
    <row r="696" ht="14.25" customHeight="1">
      <c r="U696" s="56"/>
      <c r="V696" s="56"/>
      <c r="W696" s="56"/>
    </row>
    <row r="697" ht="14.25" customHeight="1">
      <c r="U697" s="56"/>
      <c r="V697" s="56"/>
      <c r="W697" s="56"/>
    </row>
    <row r="698" ht="14.25" customHeight="1">
      <c r="U698" s="56"/>
      <c r="V698" s="56"/>
      <c r="W698" s="56"/>
    </row>
    <row r="699" ht="14.25" customHeight="1">
      <c r="U699" s="56"/>
      <c r="V699" s="56"/>
      <c r="W699" s="56"/>
    </row>
    <row r="700" ht="14.25" customHeight="1">
      <c r="U700" s="56"/>
      <c r="V700" s="56"/>
      <c r="W700" s="56"/>
    </row>
    <row r="701" ht="14.25" customHeight="1">
      <c r="U701" s="56"/>
      <c r="V701" s="56"/>
      <c r="W701" s="56"/>
    </row>
    <row r="702" ht="14.25" customHeight="1">
      <c r="U702" s="56"/>
      <c r="V702" s="56"/>
      <c r="W702" s="56"/>
    </row>
    <row r="703" ht="14.25" customHeight="1">
      <c r="U703" s="56"/>
      <c r="V703" s="56"/>
      <c r="W703" s="56"/>
    </row>
    <row r="704" ht="14.25" customHeight="1">
      <c r="U704" s="56"/>
      <c r="V704" s="56"/>
      <c r="W704" s="56"/>
    </row>
    <row r="705" ht="14.25" customHeight="1">
      <c r="U705" s="56"/>
      <c r="V705" s="56"/>
      <c r="W705" s="56"/>
    </row>
    <row r="706" ht="14.25" customHeight="1">
      <c r="U706" s="56"/>
      <c r="V706" s="56"/>
      <c r="W706" s="56"/>
    </row>
    <row r="707" ht="14.25" customHeight="1">
      <c r="U707" s="56"/>
      <c r="V707" s="56"/>
      <c r="W707" s="56"/>
    </row>
    <row r="708" ht="14.25" customHeight="1">
      <c r="U708" s="56"/>
      <c r="V708" s="56"/>
      <c r="W708" s="56"/>
    </row>
    <row r="709" ht="14.25" customHeight="1">
      <c r="U709" s="56"/>
      <c r="V709" s="56"/>
      <c r="W709" s="56"/>
    </row>
    <row r="710" ht="14.25" customHeight="1">
      <c r="U710" s="56"/>
      <c r="V710" s="56"/>
      <c r="W710" s="56"/>
    </row>
    <row r="711" ht="14.25" customHeight="1">
      <c r="U711" s="56"/>
      <c r="V711" s="56"/>
      <c r="W711" s="56"/>
    </row>
    <row r="712" ht="14.25" customHeight="1">
      <c r="U712" s="56"/>
      <c r="V712" s="56"/>
      <c r="W712" s="56"/>
    </row>
    <row r="713" ht="14.25" customHeight="1">
      <c r="U713" s="56"/>
      <c r="V713" s="56"/>
      <c r="W713" s="56"/>
    </row>
    <row r="714" ht="14.25" customHeight="1">
      <c r="U714" s="56"/>
      <c r="V714" s="56"/>
      <c r="W714" s="56"/>
    </row>
    <row r="715" ht="14.25" customHeight="1">
      <c r="U715" s="56"/>
      <c r="V715" s="56"/>
      <c r="W715" s="56"/>
    </row>
    <row r="716" ht="14.25" customHeight="1">
      <c r="U716" s="56"/>
      <c r="V716" s="56"/>
      <c r="W716" s="56"/>
    </row>
    <row r="717" ht="14.25" customHeight="1">
      <c r="U717" s="56"/>
      <c r="V717" s="56"/>
      <c r="W717" s="56"/>
    </row>
    <row r="718" ht="14.25" customHeight="1">
      <c r="U718" s="56"/>
      <c r="V718" s="56"/>
      <c r="W718" s="56"/>
    </row>
    <row r="719" ht="14.25" customHeight="1">
      <c r="U719" s="56"/>
      <c r="V719" s="56"/>
      <c r="W719" s="56"/>
    </row>
    <row r="720" ht="14.25" customHeight="1">
      <c r="U720" s="56"/>
      <c r="V720" s="56"/>
      <c r="W720" s="56"/>
    </row>
    <row r="721" ht="14.25" customHeight="1">
      <c r="U721" s="56"/>
      <c r="V721" s="56"/>
      <c r="W721" s="56"/>
    </row>
    <row r="722" ht="14.25" customHeight="1">
      <c r="U722" s="56"/>
      <c r="V722" s="56"/>
      <c r="W722" s="56"/>
    </row>
    <row r="723" ht="14.25" customHeight="1">
      <c r="U723" s="56"/>
      <c r="V723" s="56"/>
      <c r="W723" s="56"/>
    </row>
    <row r="724" ht="14.25" customHeight="1">
      <c r="U724" s="56"/>
      <c r="V724" s="56"/>
      <c r="W724" s="56"/>
    </row>
    <row r="725" ht="14.25" customHeight="1">
      <c r="U725" s="56"/>
      <c r="V725" s="56"/>
      <c r="W725" s="56"/>
    </row>
    <row r="726" ht="14.25" customHeight="1">
      <c r="U726" s="56"/>
      <c r="V726" s="56"/>
      <c r="W726" s="56"/>
    </row>
    <row r="727" ht="14.25" customHeight="1">
      <c r="U727" s="56"/>
      <c r="V727" s="56"/>
      <c r="W727" s="56"/>
    </row>
    <row r="728" ht="14.25" customHeight="1">
      <c r="U728" s="56"/>
      <c r="V728" s="56"/>
      <c r="W728" s="56"/>
    </row>
    <row r="729" ht="14.25" customHeight="1">
      <c r="U729" s="56"/>
      <c r="V729" s="56"/>
      <c r="W729" s="56"/>
    </row>
    <row r="730" ht="14.25" customHeight="1">
      <c r="U730" s="56"/>
      <c r="V730" s="56"/>
      <c r="W730" s="56"/>
    </row>
    <row r="731" ht="14.25" customHeight="1">
      <c r="U731" s="56"/>
      <c r="V731" s="56"/>
      <c r="W731" s="56"/>
    </row>
    <row r="732" ht="14.25" customHeight="1">
      <c r="U732" s="56"/>
      <c r="V732" s="56"/>
      <c r="W732" s="56"/>
    </row>
    <row r="733" ht="14.25" customHeight="1">
      <c r="U733" s="56"/>
      <c r="V733" s="56"/>
      <c r="W733" s="56"/>
    </row>
    <row r="734" ht="14.25" customHeight="1">
      <c r="U734" s="56"/>
      <c r="V734" s="56"/>
      <c r="W734" s="56"/>
    </row>
    <row r="735" ht="14.25" customHeight="1">
      <c r="U735" s="56"/>
      <c r="V735" s="56"/>
      <c r="W735" s="56"/>
    </row>
    <row r="736" ht="14.25" customHeight="1">
      <c r="U736" s="56"/>
      <c r="V736" s="56"/>
      <c r="W736" s="56"/>
    </row>
    <row r="737" ht="14.25" customHeight="1">
      <c r="U737" s="56"/>
      <c r="V737" s="56"/>
      <c r="W737" s="56"/>
    </row>
    <row r="738" ht="14.25" customHeight="1">
      <c r="U738" s="56"/>
      <c r="V738" s="56"/>
      <c r="W738" s="56"/>
    </row>
    <row r="739" ht="14.25" customHeight="1">
      <c r="U739" s="56"/>
      <c r="V739" s="56"/>
      <c r="W739" s="56"/>
    </row>
    <row r="740" ht="14.25" customHeight="1">
      <c r="U740" s="56"/>
      <c r="V740" s="56"/>
      <c r="W740" s="56"/>
    </row>
    <row r="741" ht="14.25" customHeight="1">
      <c r="U741" s="56"/>
      <c r="V741" s="56"/>
      <c r="W741" s="56"/>
    </row>
    <row r="742" ht="14.25" customHeight="1">
      <c r="U742" s="56"/>
      <c r="V742" s="56"/>
      <c r="W742" s="56"/>
    </row>
    <row r="743" ht="14.25" customHeight="1">
      <c r="U743" s="56"/>
      <c r="V743" s="56"/>
      <c r="W743" s="56"/>
    </row>
    <row r="744" ht="14.25" customHeight="1">
      <c r="U744" s="56"/>
      <c r="V744" s="56"/>
      <c r="W744" s="56"/>
    </row>
    <row r="745" ht="14.25" customHeight="1">
      <c r="U745" s="56"/>
      <c r="V745" s="56"/>
      <c r="W745" s="56"/>
    </row>
    <row r="746" ht="14.25" customHeight="1">
      <c r="U746" s="56"/>
      <c r="V746" s="56"/>
      <c r="W746" s="56"/>
    </row>
    <row r="747" ht="14.25" customHeight="1">
      <c r="U747" s="56"/>
      <c r="V747" s="56"/>
      <c r="W747" s="56"/>
    </row>
    <row r="748" ht="14.25" customHeight="1">
      <c r="U748" s="56"/>
      <c r="V748" s="56"/>
      <c r="W748" s="56"/>
    </row>
    <row r="749" ht="14.25" customHeight="1">
      <c r="U749" s="56"/>
      <c r="V749" s="56"/>
      <c r="W749" s="56"/>
    </row>
    <row r="750" ht="14.25" customHeight="1">
      <c r="U750" s="56"/>
      <c r="V750" s="56"/>
      <c r="W750" s="56"/>
    </row>
    <row r="751" ht="14.25" customHeight="1">
      <c r="U751" s="56"/>
      <c r="V751" s="56"/>
      <c r="W751" s="56"/>
    </row>
    <row r="752" ht="14.25" customHeight="1">
      <c r="U752" s="56"/>
      <c r="V752" s="56"/>
      <c r="W752" s="56"/>
    </row>
    <row r="753" ht="14.25" customHeight="1">
      <c r="U753" s="56"/>
      <c r="V753" s="56"/>
      <c r="W753" s="56"/>
    </row>
    <row r="754" ht="14.25" customHeight="1">
      <c r="U754" s="56"/>
      <c r="V754" s="56"/>
      <c r="W754" s="56"/>
    </row>
    <row r="755" ht="14.25" customHeight="1">
      <c r="U755" s="56"/>
      <c r="V755" s="56"/>
      <c r="W755" s="56"/>
    </row>
    <row r="756" ht="14.25" customHeight="1">
      <c r="U756" s="56"/>
      <c r="V756" s="56"/>
      <c r="W756" s="56"/>
    </row>
    <row r="757" ht="14.25" customHeight="1">
      <c r="U757" s="56"/>
      <c r="V757" s="56"/>
      <c r="W757" s="56"/>
    </row>
    <row r="758" ht="14.25" customHeight="1">
      <c r="U758" s="56"/>
      <c r="V758" s="56"/>
      <c r="W758" s="56"/>
    </row>
    <row r="759" ht="14.25" customHeight="1">
      <c r="U759" s="56"/>
      <c r="V759" s="56"/>
      <c r="W759" s="56"/>
    </row>
    <row r="760" ht="14.25" customHeight="1">
      <c r="U760" s="56"/>
      <c r="V760" s="56"/>
      <c r="W760" s="56"/>
    </row>
    <row r="761" ht="14.25" customHeight="1">
      <c r="U761" s="56"/>
      <c r="V761" s="56"/>
      <c r="W761" s="56"/>
    </row>
    <row r="762" ht="14.25" customHeight="1">
      <c r="U762" s="56"/>
      <c r="V762" s="56"/>
      <c r="W762" s="56"/>
    </row>
    <row r="763" ht="14.25" customHeight="1">
      <c r="U763" s="56"/>
      <c r="V763" s="56"/>
      <c r="W763" s="56"/>
    </row>
    <row r="764" ht="14.25" customHeight="1">
      <c r="U764" s="56"/>
      <c r="V764" s="56"/>
      <c r="W764" s="56"/>
    </row>
    <row r="765" ht="14.25" customHeight="1">
      <c r="U765" s="56"/>
      <c r="V765" s="56"/>
      <c r="W765" s="56"/>
    </row>
    <row r="766" ht="14.25" customHeight="1">
      <c r="U766" s="56"/>
      <c r="V766" s="56"/>
      <c r="W766" s="56"/>
    </row>
    <row r="767" ht="14.25" customHeight="1">
      <c r="U767" s="56"/>
      <c r="V767" s="56"/>
      <c r="W767" s="56"/>
    </row>
    <row r="768" ht="14.25" customHeight="1">
      <c r="U768" s="56"/>
      <c r="V768" s="56"/>
      <c r="W768" s="56"/>
    </row>
    <row r="769" ht="14.25" customHeight="1">
      <c r="U769" s="56"/>
      <c r="V769" s="56"/>
      <c r="W769" s="56"/>
    </row>
    <row r="770" ht="14.25" customHeight="1">
      <c r="U770" s="56"/>
      <c r="V770" s="56"/>
      <c r="W770" s="56"/>
    </row>
    <row r="771" ht="14.25" customHeight="1">
      <c r="U771" s="56"/>
      <c r="V771" s="56"/>
      <c r="W771" s="56"/>
    </row>
    <row r="772" ht="14.25" customHeight="1">
      <c r="U772" s="56"/>
      <c r="V772" s="56"/>
      <c r="W772" s="56"/>
    </row>
    <row r="773" ht="14.25" customHeight="1">
      <c r="U773" s="56"/>
      <c r="V773" s="56"/>
      <c r="W773" s="56"/>
    </row>
    <row r="774" ht="14.25" customHeight="1">
      <c r="U774" s="56"/>
      <c r="V774" s="56"/>
      <c r="W774" s="56"/>
    </row>
    <row r="775" ht="14.25" customHeight="1">
      <c r="U775" s="56"/>
      <c r="V775" s="56"/>
      <c r="W775" s="56"/>
    </row>
    <row r="776" ht="14.25" customHeight="1">
      <c r="U776" s="56"/>
      <c r="V776" s="56"/>
      <c r="W776" s="56"/>
    </row>
    <row r="777" ht="14.25" customHeight="1">
      <c r="U777" s="56"/>
      <c r="V777" s="56"/>
      <c r="W777" s="56"/>
    </row>
    <row r="778" ht="14.25" customHeight="1">
      <c r="U778" s="56"/>
      <c r="V778" s="56"/>
      <c r="W778" s="56"/>
    </row>
    <row r="779" ht="14.25" customHeight="1">
      <c r="U779" s="56"/>
      <c r="V779" s="56"/>
      <c r="W779" s="56"/>
    </row>
    <row r="780" ht="14.25" customHeight="1">
      <c r="U780" s="56"/>
      <c r="V780" s="56"/>
      <c r="W780" s="56"/>
    </row>
    <row r="781" ht="14.25" customHeight="1">
      <c r="U781" s="56"/>
      <c r="V781" s="56"/>
      <c r="W781" s="56"/>
    </row>
    <row r="782" ht="14.25" customHeight="1">
      <c r="U782" s="56"/>
      <c r="V782" s="56"/>
      <c r="W782" s="56"/>
    </row>
    <row r="783" ht="14.25" customHeight="1">
      <c r="U783" s="56"/>
      <c r="V783" s="56"/>
      <c r="W783" s="56"/>
    </row>
    <row r="784" ht="14.25" customHeight="1">
      <c r="U784" s="56"/>
      <c r="V784" s="56"/>
      <c r="W784" s="56"/>
    </row>
    <row r="785" ht="14.25" customHeight="1">
      <c r="U785" s="56"/>
      <c r="V785" s="56"/>
      <c r="W785" s="56"/>
    </row>
    <row r="786" ht="14.25" customHeight="1">
      <c r="U786" s="56"/>
      <c r="V786" s="56"/>
      <c r="W786" s="56"/>
    </row>
    <row r="787" ht="14.25" customHeight="1">
      <c r="U787" s="56"/>
      <c r="V787" s="56"/>
      <c r="W787" s="56"/>
    </row>
    <row r="788" ht="14.25" customHeight="1">
      <c r="U788" s="56"/>
      <c r="V788" s="56"/>
      <c r="W788" s="56"/>
    </row>
    <row r="789" ht="14.25" customHeight="1">
      <c r="U789" s="56"/>
      <c r="V789" s="56"/>
      <c r="W789" s="56"/>
    </row>
    <row r="790" ht="14.25" customHeight="1">
      <c r="U790" s="56"/>
      <c r="V790" s="56"/>
      <c r="W790" s="56"/>
    </row>
    <row r="791" ht="14.25" customHeight="1">
      <c r="U791" s="56"/>
      <c r="V791" s="56"/>
      <c r="W791" s="56"/>
    </row>
    <row r="792" ht="14.25" customHeight="1">
      <c r="U792" s="56"/>
      <c r="V792" s="56"/>
      <c r="W792" s="56"/>
    </row>
    <row r="793" ht="14.25" customHeight="1">
      <c r="U793" s="56"/>
      <c r="V793" s="56"/>
      <c r="W793" s="56"/>
    </row>
    <row r="794" ht="14.25" customHeight="1">
      <c r="U794" s="56"/>
      <c r="V794" s="56"/>
      <c r="W794" s="56"/>
    </row>
    <row r="795" ht="14.25" customHeight="1">
      <c r="U795" s="56"/>
      <c r="V795" s="56"/>
      <c r="W795" s="56"/>
    </row>
    <row r="796" ht="14.25" customHeight="1">
      <c r="U796" s="56"/>
      <c r="V796" s="56"/>
      <c r="W796" s="56"/>
    </row>
    <row r="797" ht="14.25" customHeight="1">
      <c r="U797" s="56"/>
      <c r="V797" s="56"/>
      <c r="W797" s="56"/>
    </row>
    <row r="798" ht="14.25" customHeight="1">
      <c r="U798" s="56"/>
      <c r="V798" s="56"/>
      <c r="W798" s="56"/>
    </row>
    <row r="799" ht="14.25" customHeight="1">
      <c r="U799" s="56"/>
      <c r="V799" s="56"/>
      <c r="W799" s="56"/>
    </row>
    <row r="800" ht="14.25" customHeight="1">
      <c r="U800" s="56"/>
      <c r="V800" s="56"/>
      <c r="W800" s="56"/>
    </row>
    <row r="801" ht="14.25" customHeight="1">
      <c r="U801" s="56"/>
      <c r="V801" s="56"/>
      <c r="W801" s="56"/>
    </row>
    <row r="802" ht="14.25" customHeight="1">
      <c r="U802" s="56"/>
      <c r="V802" s="56"/>
      <c r="W802" s="56"/>
    </row>
    <row r="803" ht="14.25" customHeight="1">
      <c r="U803" s="56"/>
      <c r="V803" s="56"/>
      <c r="W803" s="56"/>
    </row>
    <row r="804" ht="14.25" customHeight="1">
      <c r="U804" s="56"/>
      <c r="V804" s="56"/>
      <c r="W804" s="56"/>
    </row>
    <row r="805" ht="14.25" customHeight="1">
      <c r="U805" s="56"/>
      <c r="V805" s="56"/>
      <c r="W805" s="56"/>
    </row>
    <row r="806" ht="14.25" customHeight="1">
      <c r="U806" s="56"/>
      <c r="V806" s="56"/>
      <c r="W806" s="56"/>
    </row>
    <row r="807" ht="14.25" customHeight="1">
      <c r="U807" s="56"/>
      <c r="V807" s="56"/>
      <c r="W807" s="56"/>
    </row>
    <row r="808" ht="14.25" customHeight="1">
      <c r="U808" s="56"/>
      <c r="V808" s="56"/>
      <c r="W808" s="56"/>
    </row>
    <row r="809" ht="14.25" customHeight="1">
      <c r="U809" s="56"/>
      <c r="V809" s="56"/>
      <c r="W809" s="56"/>
    </row>
    <row r="810" ht="14.25" customHeight="1">
      <c r="U810" s="56"/>
      <c r="V810" s="56"/>
      <c r="W810" s="56"/>
    </row>
    <row r="811" ht="14.25" customHeight="1">
      <c r="U811" s="56"/>
      <c r="V811" s="56"/>
      <c r="W811" s="56"/>
    </row>
    <row r="812" ht="14.25" customHeight="1">
      <c r="U812" s="56"/>
      <c r="V812" s="56"/>
      <c r="W812" s="56"/>
    </row>
    <row r="813" ht="14.25" customHeight="1">
      <c r="U813" s="56"/>
      <c r="V813" s="56"/>
      <c r="W813" s="56"/>
    </row>
    <row r="814" ht="14.25" customHeight="1">
      <c r="U814" s="56"/>
      <c r="V814" s="56"/>
      <c r="W814" s="56"/>
    </row>
    <row r="815" ht="14.25" customHeight="1">
      <c r="U815" s="56"/>
      <c r="V815" s="56"/>
      <c r="W815" s="56"/>
    </row>
    <row r="816" ht="14.25" customHeight="1">
      <c r="U816" s="56"/>
      <c r="V816" s="56"/>
      <c r="W816" s="56"/>
    </row>
    <row r="817" ht="14.25" customHeight="1">
      <c r="U817" s="56"/>
      <c r="V817" s="56"/>
      <c r="W817" s="56"/>
    </row>
    <row r="818" ht="14.25" customHeight="1">
      <c r="U818" s="56"/>
      <c r="V818" s="56"/>
      <c r="W818" s="56"/>
    </row>
    <row r="819" ht="14.25" customHeight="1">
      <c r="U819" s="56"/>
      <c r="V819" s="56"/>
      <c r="W819" s="56"/>
    </row>
    <row r="820" ht="14.25" customHeight="1">
      <c r="U820" s="56"/>
      <c r="V820" s="56"/>
      <c r="W820" s="56"/>
    </row>
    <row r="821" ht="14.25" customHeight="1">
      <c r="U821" s="56"/>
      <c r="V821" s="56"/>
      <c r="W821" s="56"/>
    </row>
    <row r="822" ht="14.25" customHeight="1">
      <c r="U822" s="56"/>
      <c r="V822" s="56"/>
      <c r="W822" s="56"/>
    </row>
    <row r="823" ht="14.25" customHeight="1">
      <c r="U823" s="56"/>
      <c r="V823" s="56"/>
      <c r="W823" s="56"/>
    </row>
    <row r="824" ht="14.25" customHeight="1">
      <c r="U824" s="56"/>
      <c r="V824" s="56"/>
      <c r="W824" s="56"/>
    </row>
    <row r="825" ht="14.25" customHeight="1">
      <c r="U825" s="56"/>
      <c r="V825" s="56"/>
      <c r="W825" s="56"/>
    </row>
    <row r="826" ht="14.25" customHeight="1">
      <c r="U826" s="56"/>
      <c r="V826" s="56"/>
      <c r="W826" s="56"/>
    </row>
    <row r="827" ht="14.25" customHeight="1">
      <c r="U827" s="56"/>
      <c r="V827" s="56"/>
      <c r="W827" s="56"/>
    </row>
    <row r="828" ht="14.25" customHeight="1">
      <c r="U828" s="56"/>
      <c r="V828" s="56"/>
      <c r="W828" s="56"/>
    </row>
    <row r="829" ht="14.25" customHeight="1">
      <c r="U829" s="56"/>
      <c r="V829" s="56"/>
      <c r="W829" s="56"/>
    </row>
    <row r="830" ht="14.25" customHeight="1">
      <c r="U830" s="56"/>
      <c r="V830" s="56"/>
      <c r="W830" s="56"/>
    </row>
    <row r="831" ht="14.25" customHeight="1">
      <c r="U831" s="56"/>
      <c r="V831" s="56"/>
      <c r="W831" s="56"/>
    </row>
    <row r="832" ht="14.25" customHeight="1">
      <c r="U832" s="56"/>
      <c r="V832" s="56"/>
      <c r="W832" s="56"/>
    </row>
    <row r="833" ht="14.25" customHeight="1">
      <c r="U833" s="56"/>
      <c r="V833" s="56"/>
      <c r="W833" s="56"/>
    </row>
    <row r="834" ht="14.25" customHeight="1">
      <c r="U834" s="56"/>
      <c r="V834" s="56"/>
      <c r="W834" s="56"/>
    </row>
    <row r="835" ht="14.25" customHeight="1">
      <c r="U835" s="56"/>
      <c r="V835" s="56"/>
      <c r="W835" s="56"/>
    </row>
    <row r="836" ht="14.25" customHeight="1">
      <c r="U836" s="56"/>
      <c r="V836" s="56"/>
      <c r="W836" s="56"/>
    </row>
    <row r="837" ht="14.25" customHeight="1">
      <c r="U837" s="56"/>
      <c r="V837" s="56"/>
      <c r="W837" s="56"/>
    </row>
    <row r="838" ht="14.25" customHeight="1">
      <c r="U838" s="56"/>
      <c r="V838" s="56"/>
      <c r="W838" s="56"/>
    </row>
    <row r="839" ht="14.25" customHeight="1">
      <c r="U839" s="56"/>
      <c r="V839" s="56"/>
      <c r="W839" s="56"/>
    </row>
    <row r="840" ht="14.25" customHeight="1">
      <c r="U840" s="56"/>
      <c r="V840" s="56"/>
      <c r="W840" s="56"/>
    </row>
    <row r="841" ht="14.25" customHeight="1">
      <c r="U841" s="56"/>
      <c r="V841" s="56"/>
      <c r="W841" s="56"/>
    </row>
    <row r="842" ht="14.25" customHeight="1">
      <c r="U842" s="56"/>
      <c r="V842" s="56"/>
      <c r="W842" s="56"/>
    </row>
    <row r="843" ht="14.25" customHeight="1">
      <c r="U843" s="56"/>
      <c r="V843" s="56"/>
      <c r="W843" s="56"/>
    </row>
    <row r="844" ht="14.25" customHeight="1">
      <c r="U844" s="56"/>
      <c r="V844" s="56"/>
      <c r="W844" s="56"/>
    </row>
    <row r="845" ht="14.25" customHeight="1">
      <c r="U845" s="56"/>
      <c r="V845" s="56"/>
      <c r="W845" s="56"/>
    </row>
    <row r="846" ht="14.25" customHeight="1">
      <c r="U846" s="56"/>
      <c r="V846" s="56"/>
      <c r="W846" s="56"/>
    </row>
    <row r="847" ht="14.25" customHeight="1">
      <c r="U847" s="56"/>
      <c r="V847" s="56"/>
      <c r="W847" s="56"/>
    </row>
    <row r="848" ht="14.25" customHeight="1">
      <c r="U848" s="56"/>
      <c r="V848" s="56"/>
      <c r="W848" s="56"/>
    </row>
    <row r="849" ht="14.25" customHeight="1">
      <c r="U849" s="56"/>
      <c r="V849" s="56"/>
      <c r="W849" s="56"/>
    </row>
    <row r="850" ht="14.25" customHeight="1">
      <c r="U850" s="56"/>
      <c r="V850" s="56"/>
      <c r="W850" s="56"/>
    </row>
    <row r="851" ht="14.25" customHeight="1">
      <c r="U851" s="56"/>
      <c r="V851" s="56"/>
      <c r="W851" s="56"/>
    </row>
    <row r="852" ht="14.25" customHeight="1">
      <c r="U852" s="56"/>
      <c r="V852" s="56"/>
      <c r="W852" s="56"/>
    </row>
    <row r="853" ht="14.25" customHeight="1">
      <c r="U853" s="56"/>
      <c r="V853" s="56"/>
      <c r="W853" s="56"/>
    </row>
    <row r="854" ht="14.25" customHeight="1">
      <c r="U854" s="56"/>
      <c r="V854" s="56"/>
      <c r="W854" s="56"/>
    </row>
    <row r="855" ht="14.25" customHeight="1">
      <c r="U855" s="56"/>
      <c r="V855" s="56"/>
      <c r="W855" s="56"/>
    </row>
    <row r="856" ht="14.25" customHeight="1">
      <c r="U856" s="56"/>
      <c r="V856" s="56"/>
      <c r="W856" s="56"/>
    </row>
    <row r="857" ht="14.25" customHeight="1">
      <c r="U857" s="56"/>
      <c r="V857" s="56"/>
      <c r="W857" s="56"/>
    </row>
    <row r="858" ht="14.25" customHeight="1">
      <c r="U858" s="56"/>
      <c r="V858" s="56"/>
      <c r="W858" s="56"/>
    </row>
    <row r="859" ht="14.25" customHeight="1">
      <c r="U859" s="56"/>
      <c r="V859" s="56"/>
      <c r="W859" s="56"/>
    </row>
    <row r="860" ht="14.25" customHeight="1">
      <c r="U860" s="56"/>
      <c r="V860" s="56"/>
      <c r="W860" s="56"/>
    </row>
    <row r="861" ht="14.25" customHeight="1">
      <c r="U861" s="56"/>
      <c r="V861" s="56"/>
      <c r="W861" s="56"/>
    </row>
    <row r="862" ht="14.25" customHeight="1">
      <c r="U862" s="56"/>
      <c r="V862" s="56"/>
      <c r="W862" s="56"/>
    </row>
    <row r="863" ht="14.25" customHeight="1">
      <c r="U863" s="56"/>
      <c r="V863" s="56"/>
      <c r="W863" s="56"/>
    </row>
    <row r="864" ht="14.25" customHeight="1">
      <c r="U864" s="56"/>
      <c r="V864" s="56"/>
      <c r="W864" s="56"/>
    </row>
    <row r="865" ht="14.25" customHeight="1">
      <c r="U865" s="56"/>
      <c r="V865" s="56"/>
      <c r="W865" s="56"/>
    </row>
    <row r="866" ht="14.25" customHeight="1">
      <c r="U866" s="56"/>
      <c r="V866" s="56"/>
      <c r="W866" s="56"/>
    </row>
    <row r="867" ht="14.25" customHeight="1">
      <c r="U867" s="56"/>
      <c r="V867" s="56"/>
      <c r="W867" s="56"/>
    </row>
    <row r="868" ht="14.25" customHeight="1">
      <c r="U868" s="56"/>
      <c r="V868" s="56"/>
      <c r="W868" s="56"/>
    </row>
    <row r="869" ht="14.25" customHeight="1">
      <c r="U869" s="56"/>
      <c r="V869" s="56"/>
      <c r="W869" s="56"/>
    </row>
    <row r="870" ht="14.25" customHeight="1">
      <c r="U870" s="56"/>
      <c r="V870" s="56"/>
      <c r="W870" s="56"/>
    </row>
    <row r="871" ht="14.25" customHeight="1">
      <c r="U871" s="56"/>
      <c r="V871" s="56"/>
      <c r="W871" s="56"/>
    </row>
    <row r="872" ht="14.25" customHeight="1">
      <c r="U872" s="56"/>
      <c r="V872" s="56"/>
      <c r="W872" s="56"/>
    </row>
    <row r="873" ht="14.25" customHeight="1">
      <c r="U873" s="56"/>
      <c r="V873" s="56"/>
      <c r="W873" s="56"/>
    </row>
    <row r="874" ht="14.25" customHeight="1">
      <c r="U874" s="56"/>
      <c r="V874" s="56"/>
      <c r="W874" s="56"/>
    </row>
    <row r="875" ht="14.25" customHeight="1">
      <c r="U875" s="56"/>
      <c r="V875" s="56"/>
      <c r="W875" s="56"/>
    </row>
    <row r="876" ht="14.25" customHeight="1">
      <c r="U876" s="56"/>
      <c r="V876" s="56"/>
      <c r="W876" s="56"/>
    </row>
    <row r="877" ht="14.25" customHeight="1">
      <c r="U877" s="56"/>
      <c r="V877" s="56"/>
      <c r="W877" s="56"/>
    </row>
    <row r="878" ht="14.25" customHeight="1">
      <c r="U878" s="56"/>
      <c r="V878" s="56"/>
      <c r="W878" s="56"/>
    </row>
    <row r="879" ht="14.25" customHeight="1">
      <c r="U879" s="56"/>
      <c r="V879" s="56"/>
      <c r="W879" s="56"/>
    </row>
    <row r="880" ht="14.25" customHeight="1">
      <c r="U880" s="56"/>
      <c r="V880" s="56"/>
      <c r="W880" s="56"/>
    </row>
    <row r="881" ht="14.25" customHeight="1">
      <c r="U881" s="56"/>
      <c r="V881" s="56"/>
      <c r="W881" s="56"/>
    </row>
    <row r="882" ht="14.25" customHeight="1">
      <c r="U882" s="56"/>
      <c r="V882" s="56"/>
      <c r="W882" s="56"/>
    </row>
    <row r="883" ht="14.25" customHeight="1">
      <c r="U883" s="56"/>
      <c r="V883" s="56"/>
      <c r="W883" s="56"/>
    </row>
    <row r="884" ht="14.25" customHeight="1">
      <c r="U884" s="56"/>
      <c r="V884" s="56"/>
      <c r="W884" s="56"/>
    </row>
    <row r="885" ht="14.25" customHeight="1">
      <c r="U885" s="56"/>
      <c r="V885" s="56"/>
      <c r="W885" s="56"/>
    </row>
    <row r="886" ht="14.25" customHeight="1">
      <c r="U886" s="56"/>
      <c r="V886" s="56"/>
      <c r="W886" s="56"/>
    </row>
    <row r="887" ht="14.25" customHeight="1">
      <c r="U887" s="56"/>
      <c r="V887" s="56"/>
      <c r="W887" s="56"/>
    </row>
    <row r="888" ht="14.25" customHeight="1">
      <c r="U888" s="56"/>
      <c r="V888" s="56"/>
      <c r="W888" s="56"/>
    </row>
    <row r="889" ht="14.25" customHeight="1">
      <c r="U889" s="56"/>
      <c r="V889" s="56"/>
      <c r="W889" s="56"/>
    </row>
    <row r="890" ht="14.25" customHeight="1">
      <c r="U890" s="56"/>
      <c r="V890" s="56"/>
      <c r="W890" s="56"/>
    </row>
    <row r="891" ht="14.25" customHeight="1">
      <c r="U891" s="56"/>
      <c r="V891" s="56"/>
      <c r="W891" s="56"/>
    </row>
    <row r="892" ht="14.25" customHeight="1">
      <c r="U892" s="56"/>
      <c r="V892" s="56"/>
      <c r="W892" s="56"/>
    </row>
    <row r="893" ht="14.25" customHeight="1">
      <c r="U893" s="56"/>
      <c r="V893" s="56"/>
      <c r="W893" s="56"/>
    </row>
    <row r="894" ht="14.25" customHeight="1">
      <c r="U894" s="56"/>
      <c r="V894" s="56"/>
      <c r="W894" s="56"/>
    </row>
    <row r="895" ht="14.25" customHeight="1">
      <c r="U895" s="56"/>
      <c r="V895" s="56"/>
      <c r="W895" s="56"/>
    </row>
    <row r="896" ht="14.25" customHeight="1">
      <c r="U896" s="56"/>
      <c r="V896" s="56"/>
      <c r="W896" s="56"/>
    </row>
    <row r="897" ht="14.25" customHeight="1">
      <c r="U897" s="56"/>
      <c r="V897" s="56"/>
      <c r="W897" s="56"/>
    </row>
    <row r="898" ht="14.25" customHeight="1">
      <c r="U898" s="56"/>
      <c r="V898" s="56"/>
      <c r="W898" s="56"/>
    </row>
    <row r="899" ht="14.25" customHeight="1">
      <c r="U899" s="56"/>
      <c r="V899" s="56"/>
      <c r="W899" s="56"/>
    </row>
    <row r="900" ht="14.25" customHeight="1">
      <c r="U900" s="56"/>
      <c r="V900" s="56"/>
      <c r="W900" s="56"/>
    </row>
    <row r="901" ht="14.25" customHeight="1">
      <c r="U901" s="56"/>
      <c r="V901" s="56"/>
      <c r="W901" s="56"/>
    </row>
    <row r="902" ht="14.25" customHeight="1">
      <c r="U902" s="56"/>
      <c r="V902" s="56"/>
      <c r="W902" s="56"/>
    </row>
    <row r="903" ht="14.25" customHeight="1">
      <c r="U903" s="56"/>
      <c r="V903" s="56"/>
      <c r="W903" s="56"/>
    </row>
    <row r="904" ht="14.25" customHeight="1">
      <c r="U904" s="56"/>
      <c r="V904" s="56"/>
      <c r="W904" s="56"/>
    </row>
    <row r="905" ht="14.25" customHeight="1">
      <c r="U905" s="56"/>
      <c r="V905" s="56"/>
      <c r="W905" s="56"/>
    </row>
    <row r="906" ht="14.25" customHeight="1">
      <c r="U906" s="56"/>
      <c r="V906" s="56"/>
      <c r="W906" s="56"/>
    </row>
    <row r="907" ht="14.25" customHeight="1">
      <c r="U907" s="56"/>
      <c r="V907" s="56"/>
      <c r="W907" s="56"/>
    </row>
    <row r="908" ht="14.25" customHeight="1">
      <c r="U908" s="56"/>
      <c r="V908" s="56"/>
      <c r="W908" s="56"/>
    </row>
    <row r="909" ht="14.25" customHeight="1">
      <c r="U909" s="56"/>
      <c r="V909" s="56"/>
      <c r="W909" s="56"/>
    </row>
    <row r="910" ht="14.25" customHeight="1">
      <c r="U910" s="56"/>
      <c r="V910" s="56"/>
      <c r="W910" s="56"/>
    </row>
    <row r="911" ht="14.25" customHeight="1">
      <c r="U911" s="56"/>
      <c r="V911" s="56"/>
      <c r="W911" s="56"/>
    </row>
    <row r="912" ht="14.25" customHeight="1">
      <c r="U912" s="56"/>
      <c r="V912" s="56"/>
      <c r="W912" s="56"/>
    </row>
    <row r="913" ht="14.25" customHeight="1">
      <c r="U913" s="56"/>
      <c r="V913" s="56"/>
      <c r="W913" s="56"/>
    </row>
    <row r="914" ht="14.25" customHeight="1">
      <c r="U914" s="56"/>
      <c r="V914" s="56"/>
      <c r="W914" s="56"/>
    </row>
    <row r="915" ht="14.25" customHeight="1">
      <c r="U915" s="56"/>
      <c r="V915" s="56"/>
      <c r="W915" s="56"/>
    </row>
    <row r="916" ht="14.25" customHeight="1">
      <c r="U916" s="56"/>
      <c r="V916" s="56"/>
      <c r="W916" s="56"/>
    </row>
    <row r="917" ht="14.25" customHeight="1">
      <c r="U917" s="56"/>
      <c r="V917" s="56"/>
      <c r="W917" s="56"/>
    </row>
    <row r="918" ht="14.25" customHeight="1">
      <c r="U918" s="56"/>
      <c r="V918" s="56"/>
      <c r="W918" s="56"/>
    </row>
    <row r="919" ht="14.25" customHeight="1">
      <c r="U919" s="56"/>
      <c r="V919" s="56"/>
      <c r="W919" s="56"/>
    </row>
    <row r="920" ht="14.25" customHeight="1">
      <c r="U920" s="56"/>
      <c r="V920" s="56"/>
      <c r="W920" s="56"/>
    </row>
    <row r="921" ht="14.25" customHeight="1">
      <c r="U921" s="56"/>
      <c r="V921" s="56"/>
      <c r="W921" s="56"/>
    </row>
    <row r="922" ht="14.25" customHeight="1">
      <c r="U922" s="56"/>
      <c r="V922" s="56"/>
      <c r="W922" s="56"/>
    </row>
    <row r="923" ht="14.25" customHeight="1">
      <c r="U923" s="56"/>
      <c r="V923" s="56"/>
      <c r="W923" s="56"/>
    </row>
    <row r="924" ht="14.25" customHeight="1">
      <c r="U924" s="56"/>
      <c r="V924" s="56"/>
      <c r="W924" s="56"/>
    </row>
    <row r="925" ht="14.25" customHeight="1">
      <c r="U925" s="56"/>
      <c r="V925" s="56"/>
      <c r="W925" s="56"/>
    </row>
    <row r="926" ht="14.25" customHeight="1">
      <c r="U926" s="56"/>
      <c r="V926" s="56"/>
      <c r="W926" s="56"/>
    </row>
    <row r="927" ht="14.25" customHeight="1">
      <c r="U927" s="56"/>
      <c r="V927" s="56"/>
      <c r="W927" s="56"/>
    </row>
    <row r="928" ht="14.25" customHeight="1">
      <c r="U928" s="56"/>
      <c r="V928" s="56"/>
      <c r="W928" s="56"/>
    </row>
    <row r="929" ht="14.25" customHeight="1">
      <c r="U929" s="56"/>
      <c r="V929" s="56"/>
      <c r="W929" s="56"/>
    </row>
    <row r="930" ht="14.25" customHeight="1">
      <c r="U930" s="56"/>
      <c r="V930" s="56"/>
      <c r="W930" s="56"/>
    </row>
    <row r="931" ht="14.25" customHeight="1">
      <c r="U931" s="56"/>
      <c r="V931" s="56"/>
      <c r="W931" s="56"/>
    </row>
    <row r="932" ht="14.25" customHeight="1">
      <c r="U932" s="56"/>
      <c r="V932" s="56"/>
      <c r="W932" s="56"/>
    </row>
    <row r="933" ht="14.25" customHeight="1">
      <c r="U933" s="56"/>
      <c r="V933" s="56"/>
      <c r="W933" s="56"/>
    </row>
    <row r="934" ht="14.25" customHeight="1">
      <c r="U934" s="56"/>
      <c r="V934" s="56"/>
      <c r="W934" s="56"/>
    </row>
    <row r="935" ht="14.25" customHeight="1">
      <c r="U935" s="56"/>
      <c r="V935" s="56"/>
      <c r="W935" s="56"/>
    </row>
    <row r="936" ht="14.25" customHeight="1">
      <c r="U936" s="56"/>
      <c r="V936" s="56"/>
      <c r="W936" s="56"/>
    </row>
    <row r="937" ht="14.25" customHeight="1">
      <c r="U937" s="56"/>
      <c r="V937" s="56"/>
      <c r="W937" s="56"/>
    </row>
    <row r="938" ht="14.25" customHeight="1">
      <c r="U938" s="56"/>
      <c r="V938" s="56"/>
      <c r="W938" s="56"/>
    </row>
    <row r="939" ht="14.25" customHeight="1">
      <c r="U939" s="56"/>
      <c r="V939" s="56"/>
      <c r="W939" s="56"/>
    </row>
    <row r="940" ht="14.25" customHeight="1">
      <c r="U940" s="56"/>
      <c r="V940" s="56"/>
      <c r="W940" s="56"/>
    </row>
    <row r="941" ht="14.25" customHeight="1">
      <c r="U941" s="56"/>
      <c r="V941" s="56"/>
      <c r="W941" s="56"/>
    </row>
    <row r="942" ht="14.25" customHeight="1">
      <c r="U942" s="56"/>
      <c r="V942" s="56"/>
      <c r="W942" s="56"/>
    </row>
    <row r="943" ht="14.25" customHeight="1">
      <c r="U943" s="56"/>
      <c r="V943" s="56"/>
      <c r="W943" s="56"/>
    </row>
    <row r="944" ht="14.25" customHeight="1">
      <c r="U944" s="56"/>
      <c r="V944" s="56"/>
      <c r="W944" s="56"/>
    </row>
    <row r="945" ht="14.25" customHeight="1">
      <c r="U945" s="56"/>
      <c r="V945" s="56"/>
      <c r="W945" s="56"/>
    </row>
    <row r="946" ht="14.25" customHeight="1">
      <c r="U946" s="56"/>
      <c r="V946" s="56"/>
      <c r="W946" s="56"/>
    </row>
    <row r="947" ht="14.25" customHeight="1">
      <c r="U947" s="56"/>
      <c r="V947" s="56"/>
      <c r="W947" s="56"/>
    </row>
    <row r="948" ht="14.25" customHeight="1">
      <c r="U948" s="56"/>
      <c r="V948" s="56"/>
      <c r="W948" s="56"/>
    </row>
    <row r="949" ht="14.25" customHeight="1">
      <c r="U949" s="56"/>
      <c r="V949" s="56"/>
      <c r="W949" s="56"/>
    </row>
    <row r="950" ht="14.25" customHeight="1">
      <c r="U950" s="56"/>
      <c r="V950" s="56"/>
      <c r="W950" s="56"/>
    </row>
    <row r="951" ht="14.25" customHeight="1">
      <c r="U951" s="56"/>
      <c r="V951" s="56"/>
      <c r="W951" s="56"/>
    </row>
    <row r="952" ht="14.25" customHeight="1">
      <c r="U952" s="56"/>
      <c r="V952" s="56"/>
      <c r="W952" s="56"/>
    </row>
    <row r="953" ht="14.25" customHeight="1">
      <c r="U953" s="56"/>
      <c r="V953" s="56"/>
      <c r="W953" s="56"/>
    </row>
    <row r="954" ht="14.25" customHeight="1">
      <c r="U954" s="56"/>
      <c r="V954" s="56"/>
      <c r="W954" s="56"/>
    </row>
    <row r="955" ht="14.25" customHeight="1">
      <c r="U955" s="56"/>
      <c r="V955" s="56"/>
      <c r="W955" s="56"/>
    </row>
    <row r="956" ht="14.25" customHeight="1">
      <c r="U956" s="56"/>
      <c r="V956" s="56"/>
      <c r="W956" s="56"/>
    </row>
    <row r="957" ht="14.25" customHeight="1">
      <c r="U957" s="56"/>
      <c r="V957" s="56"/>
      <c r="W957" s="56"/>
    </row>
    <row r="958" ht="14.25" customHeight="1">
      <c r="U958" s="56"/>
      <c r="V958" s="56"/>
      <c r="W958" s="56"/>
    </row>
    <row r="959" ht="14.25" customHeight="1">
      <c r="U959" s="56"/>
      <c r="V959" s="56"/>
      <c r="W959" s="56"/>
    </row>
    <row r="960" ht="14.25" customHeight="1">
      <c r="U960" s="56"/>
      <c r="V960" s="56"/>
      <c r="W960" s="56"/>
    </row>
    <row r="961" ht="14.25" customHeight="1">
      <c r="U961" s="56"/>
      <c r="V961" s="56"/>
      <c r="W961" s="56"/>
    </row>
    <row r="962" ht="14.25" customHeight="1">
      <c r="U962" s="56"/>
      <c r="V962" s="56"/>
      <c r="W962" s="56"/>
    </row>
    <row r="963" ht="14.25" customHeight="1">
      <c r="U963" s="56"/>
      <c r="V963" s="56"/>
      <c r="W963" s="56"/>
    </row>
    <row r="964" ht="14.25" customHeight="1">
      <c r="U964" s="56"/>
      <c r="V964" s="56"/>
      <c r="W964" s="56"/>
    </row>
    <row r="965" ht="14.25" customHeight="1">
      <c r="U965" s="56"/>
      <c r="V965" s="56"/>
      <c r="W965" s="56"/>
    </row>
    <row r="966" ht="14.25" customHeight="1">
      <c r="U966" s="56"/>
      <c r="V966" s="56"/>
      <c r="W966" s="56"/>
    </row>
    <row r="967" ht="14.25" customHeight="1">
      <c r="U967" s="56"/>
      <c r="V967" s="56"/>
      <c r="W967" s="56"/>
    </row>
    <row r="968" ht="14.25" customHeight="1">
      <c r="U968" s="56"/>
      <c r="V968" s="56"/>
      <c r="W968" s="56"/>
    </row>
    <row r="969" ht="14.25" customHeight="1">
      <c r="U969" s="56"/>
      <c r="V969" s="56"/>
      <c r="W969" s="56"/>
    </row>
    <row r="970" ht="14.25" customHeight="1">
      <c r="U970" s="56"/>
      <c r="V970" s="56"/>
      <c r="W970" s="56"/>
    </row>
    <row r="971" ht="14.25" customHeight="1">
      <c r="U971" s="56"/>
      <c r="V971" s="56"/>
      <c r="W971" s="56"/>
    </row>
    <row r="972" ht="14.25" customHeight="1">
      <c r="U972" s="56"/>
      <c r="V972" s="56"/>
      <c r="W972" s="56"/>
    </row>
    <row r="973" ht="14.25" customHeight="1">
      <c r="U973" s="56"/>
      <c r="V973" s="56"/>
      <c r="W973" s="56"/>
    </row>
    <row r="974" ht="14.25" customHeight="1">
      <c r="U974" s="56"/>
      <c r="V974" s="56"/>
      <c r="W974" s="56"/>
    </row>
    <row r="975" ht="14.25" customHeight="1">
      <c r="U975" s="56"/>
      <c r="V975" s="56"/>
      <c r="W975" s="56"/>
    </row>
    <row r="976" ht="14.25" customHeight="1">
      <c r="U976" s="56"/>
      <c r="V976" s="56"/>
      <c r="W976" s="56"/>
    </row>
    <row r="977" ht="14.25" customHeight="1">
      <c r="U977" s="56"/>
      <c r="V977" s="56"/>
      <c r="W977" s="56"/>
    </row>
    <row r="978" ht="14.25" customHeight="1">
      <c r="U978" s="56"/>
      <c r="V978" s="56"/>
      <c r="W978" s="56"/>
    </row>
    <row r="979" ht="14.25" customHeight="1">
      <c r="U979" s="56"/>
      <c r="V979" s="56"/>
      <c r="W979" s="56"/>
    </row>
    <row r="980" ht="14.25" customHeight="1">
      <c r="U980" s="56"/>
      <c r="V980" s="56"/>
      <c r="W980" s="56"/>
    </row>
    <row r="981" ht="14.25" customHeight="1">
      <c r="U981" s="56"/>
      <c r="V981" s="56"/>
      <c r="W981" s="56"/>
    </row>
    <row r="982" ht="14.25" customHeight="1">
      <c r="U982" s="56"/>
      <c r="V982" s="56"/>
      <c r="W982" s="56"/>
    </row>
    <row r="983" ht="14.25" customHeight="1">
      <c r="U983" s="56"/>
      <c r="V983" s="56"/>
      <c r="W983" s="56"/>
    </row>
    <row r="984" ht="14.25" customHeight="1">
      <c r="U984" s="56"/>
      <c r="V984" s="56"/>
      <c r="W984" s="56"/>
    </row>
    <row r="985" ht="14.25" customHeight="1">
      <c r="U985" s="56"/>
      <c r="V985" s="56"/>
      <c r="W985" s="56"/>
    </row>
    <row r="986" ht="14.25" customHeight="1">
      <c r="U986" s="56"/>
      <c r="V986" s="56"/>
      <c r="W986" s="56"/>
    </row>
    <row r="987" ht="14.25" customHeight="1">
      <c r="U987" s="56"/>
      <c r="V987" s="56"/>
      <c r="W987" s="56"/>
    </row>
    <row r="988" ht="14.25" customHeight="1">
      <c r="U988" s="56"/>
      <c r="V988" s="56"/>
      <c r="W988" s="56"/>
    </row>
    <row r="989" ht="14.25" customHeight="1">
      <c r="U989" s="56"/>
      <c r="V989" s="56"/>
      <c r="W989" s="56"/>
    </row>
    <row r="990" ht="14.25" customHeight="1">
      <c r="U990" s="56"/>
      <c r="V990" s="56"/>
      <c r="W990" s="56"/>
    </row>
    <row r="991" ht="14.25" customHeight="1">
      <c r="U991" s="56"/>
      <c r="V991" s="56"/>
      <c r="W991" s="56"/>
    </row>
    <row r="992" ht="14.25" customHeight="1">
      <c r="U992" s="56"/>
      <c r="V992" s="56"/>
      <c r="W992" s="56"/>
    </row>
    <row r="993" ht="14.25" customHeight="1">
      <c r="U993" s="56"/>
      <c r="V993" s="56"/>
      <c r="W993" s="56"/>
    </row>
    <row r="994" ht="14.25" customHeight="1">
      <c r="U994" s="56"/>
      <c r="V994" s="56"/>
      <c r="W994" s="56"/>
    </row>
    <row r="995" ht="14.25" customHeight="1">
      <c r="U995" s="56"/>
      <c r="V995" s="56"/>
      <c r="W995" s="56"/>
    </row>
    <row r="996" ht="14.25" customHeight="1">
      <c r="U996" s="56"/>
      <c r="V996" s="56"/>
      <c r="W996" s="56"/>
    </row>
    <row r="997" ht="14.25" customHeight="1">
      <c r="U997" s="56"/>
      <c r="V997" s="56"/>
      <c r="W997" s="56"/>
    </row>
    <row r="998" ht="14.25" customHeight="1">
      <c r="U998" s="56"/>
      <c r="V998" s="56"/>
      <c r="W998" s="56"/>
    </row>
    <row r="999" ht="14.25" customHeight="1">
      <c r="U999" s="56"/>
      <c r="V999" s="56"/>
      <c r="W999" s="56"/>
    </row>
    <row r="1000" ht="14.25" customHeight="1">
      <c r="U1000" s="56"/>
      <c r="V1000" s="56"/>
      <c r="W1000" s="56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3" width="5.71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7.25" customHeight="1">
      <c r="A4" s="9" t="s">
        <v>76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12.0</v>
      </c>
      <c r="D7" s="20">
        <v>12.0</v>
      </c>
      <c r="E7" s="21">
        <v>2.0</v>
      </c>
      <c r="F7" s="20">
        <v>11.0</v>
      </c>
      <c r="G7" s="20">
        <v>3.0</v>
      </c>
      <c r="H7" s="21">
        <v>2.0</v>
      </c>
      <c r="I7" s="20">
        <v>10.0</v>
      </c>
      <c r="J7" s="20">
        <v>2.0</v>
      </c>
      <c r="K7" s="21">
        <v>2.0</v>
      </c>
      <c r="L7" s="20">
        <v>8.0</v>
      </c>
      <c r="M7" s="20">
        <v>8.0</v>
      </c>
      <c r="N7" s="21">
        <v>4.0</v>
      </c>
      <c r="O7" s="20">
        <v>12.0</v>
      </c>
      <c r="P7" s="20">
        <v>3.0</v>
      </c>
      <c r="Q7" s="21">
        <v>1.0</v>
      </c>
      <c r="R7" s="20">
        <v>8.0</v>
      </c>
      <c r="S7" s="20">
        <v>0.0</v>
      </c>
      <c r="T7" s="21">
        <v>8.0</v>
      </c>
      <c r="U7" s="22">
        <f t="shared" ref="U7:W7" si="1">(C7+F7+I7+L7+O7+R7)</f>
        <v>61</v>
      </c>
      <c r="V7" s="22">
        <f t="shared" si="1"/>
        <v>28</v>
      </c>
      <c r="W7" s="22">
        <f t="shared" si="1"/>
        <v>19</v>
      </c>
      <c r="X7" s="23">
        <f t="shared" ref="X7:X66" si="3">(U7*100/61)</f>
        <v>100</v>
      </c>
      <c r="Y7" s="23">
        <f t="shared" ref="Y7:Y66" si="4">(V7*100/28)</f>
        <v>100</v>
      </c>
      <c r="Z7" s="23">
        <f t="shared" ref="Z7:Z66" si="5">(W7*100/19)</f>
        <v>100</v>
      </c>
    </row>
    <row r="8" ht="14.25" customHeight="1">
      <c r="A8" s="24">
        <v>1.0</v>
      </c>
      <c r="B8" s="25" t="s">
        <v>17</v>
      </c>
      <c r="C8" s="26">
        <v>10.0</v>
      </c>
      <c r="D8" s="26">
        <v>8.0</v>
      </c>
      <c r="E8" s="26">
        <v>2.0</v>
      </c>
      <c r="F8" s="27">
        <v>11.0</v>
      </c>
      <c r="G8" s="28">
        <v>4.0</v>
      </c>
      <c r="H8" s="28">
        <v>2.0</v>
      </c>
      <c r="I8" s="27">
        <v>8.0</v>
      </c>
      <c r="J8" s="27">
        <v>2.0</v>
      </c>
      <c r="K8" s="27">
        <v>2.0</v>
      </c>
      <c r="L8" s="27">
        <v>8.0</v>
      </c>
      <c r="M8" s="27">
        <v>8.0</v>
      </c>
      <c r="N8" s="27">
        <v>3.0</v>
      </c>
      <c r="O8" s="29">
        <v>12.0</v>
      </c>
      <c r="P8" s="30">
        <v>3.0</v>
      </c>
      <c r="Q8" s="30">
        <v>0.0</v>
      </c>
      <c r="R8" s="29">
        <v>8.0</v>
      </c>
      <c r="S8" s="30">
        <v>0.0</v>
      </c>
      <c r="T8" s="30">
        <v>8.0</v>
      </c>
      <c r="U8" s="22">
        <f t="shared" ref="U8:W8" si="2">(C8+F8+I8+L8+O8+R8)</f>
        <v>57</v>
      </c>
      <c r="V8" s="22">
        <f t="shared" si="2"/>
        <v>25</v>
      </c>
      <c r="W8" s="22">
        <f t="shared" si="2"/>
        <v>17</v>
      </c>
      <c r="X8" s="23">
        <f t="shared" si="3"/>
        <v>93.44262295</v>
      </c>
      <c r="Y8" s="23">
        <f t="shared" si="4"/>
        <v>89.28571429</v>
      </c>
      <c r="Z8" s="23">
        <f t="shared" si="5"/>
        <v>89.47368421</v>
      </c>
    </row>
    <row r="9" ht="14.25" customHeight="1">
      <c r="A9" s="24">
        <v>2.0</v>
      </c>
      <c r="B9" s="25" t="s">
        <v>18</v>
      </c>
      <c r="C9" s="26">
        <v>12.0</v>
      </c>
      <c r="D9" s="26">
        <v>7.0</v>
      </c>
      <c r="E9" s="26">
        <v>2.0</v>
      </c>
      <c r="F9" s="28">
        <v>10.0</v>
      </c>
      <c r="G9" s="27">
        <v>4.0</v>
      </c>
      <c r="H9" s="28">
        <v>2.0</v>
      </c>
      <c r="I9" s="27">
        <v>9.0</v>
      </c>
      <c r="J9" s="27">
        <v>2.0</v>
      </c>
      <c r="K9" s="27">
        <v>2.0</v>
      </c>
      <c r="L9" s="27">
        <v>8.0</v>
      </c>
      <c r="M9" s="27">
        <v>8.0</v>
      </c>
      <c r="N9" s="27">
        <v>3.0</v>
      </c>
      <c r="O9" s="31">
        <v>8.0</v>
      </c>
      <c r="P9" s="32">
        <v>2.0</v>
      </c>
      <c r="Q9" s="32">
        <v>1.0</v>
      </c>
      <c r="R9" s="31">
        <v>8.0</v>
      </c>
      <c r="S9" s="30">
        <v>0.0</v>
      </c>
      <c r="T9" s="32">
        <v>8.0</v>
      </c>
      <c r="U9" s="22">
        <f t="shared" ref="U9:W9" si="6">(C9+F9+I9+L9+O9+R9)</f>
        <v>55</v>
      </c>
      <c r="V9" s="22">
        <f t="shared" si="6"/>
        <v>23</v>
      </c>
      <c r="W9" s="22">
        <f t="shared" si="6"/>
        <v>18</v>
      </c>
      <c r="X9" s="23">
        <f t="shared" si="3"/>
        <v>90.16393443</v>
      </c>
      <c r="Y9" s="23">
        <f t="shared" si="4"/>
        <v>82.14285714</v>
      </c>
      <c r="Z9" s="23">
        <f t="shared" si="5"/>
        <v>94.73684211</v>
      </c>
    </row>
    <row r="10" ht="14.25" customHeight="1">
      <c r="A10" s="24">
        <v>3.0</v>
      </c>
      <c r="B10" s="25" t="s">
        <v>19</v>
      </c>
      <c r="C10" s="26">
        <v>12.0</v>
      </c>
      <c r="D10" s="26">
        <v>8.0</v>
      </c>
      <c r="E10" s="26">
        <v>2.0</v>
      </c>
      <c r="F10" s="27">
        <v>11.0</v>
      </c>
      <c r="G10" s="27">
        <v>3.0</v>
      </c>
      <c r="H10" s="27">
        <v>2.0</v>
      </c>
      <c r="I10" s="27">
        <v>10.0</v>
      </c>
      <c r="J10" s="27">
        <v>2.0</v>
      </c>
      <c r="K10" s="27">
        <v>2.0</v>
      </c>
      <c r="L10" s="27">
        <v>8.0</v>
      </c>
      <c r="M10" s="27">
        <v>8.0</v>
      </c>
      <c r="N10" s="27">
        <v>3.0</v>
      </c>
      <c r="O10" s="31">
        <v>3.0</v>
      </c>
      <c r="P10" s="32">
        <v>2.0</v>
      </c>
      <c r="Q10" s="32">
        <v>1.0</v>
      </c>
      <c r="R10" s="31">
        <v>8.0</v>
      </c>
      <c r="S10" s="30">
        <v>0.0</v>
      </c>
      <c r="T10" s="32">
        <v>8.0</v>
      </c>
      <c r="U10" s="22">
        <f t="shared" ref="U10:W10" si="7">(C10+F10+I10+L10+O10+R10)</f>
        <v>52</v>
      </c>
      <c r="V10" s="22">
        <f t="shared" si="7"/>
        <v>23</v>
      </c>
      <c r="W10" s="22">
        <f t="shared" si="7"/>
        <v>18</v>
      </c>
      <c r="X10" s="23">
        <f t="shared" si="3"/>
        <v>85.24590164</v>
      </c>
      <c r="Y10" s="23">
        <f t="shared" si="4"/>
        <v>82.14285714</v>
      </c>
      <c r="Z10" s="23">
        <f t="shared" si="5"/>
        <v>94.73684211</v>
      </c>
    </row>
    <row r="11" ht="14.25" customHeight="1">
      <c r="A11" s="24">
        <v>4.0</v>
      </c>
      <c r="B11" s="25" t="s">
        <v>20</v>
      </c>
      <c r="C11" s="26">
        <v>11.0</v>
      </c>
      <c r="D11" s="26">
        <v>8.0</v>
      </c>
      <c r="E11" s="26">
        <v>2.0</v>
      </c>
      <c r="F11" s="28">
        <v>10.0</v>
      </c>
      <c r="G11" s="28">
        <v>3.0</v>
      </c>
      <c r="H11" s="28">
        <v>2.0</v>
      </c>
      <c r="I11" s="27">
        <v>8.0</v>
      </c>
      <c r="J11" s="27">
        <v>2.0</v>
      </c>
      <c r="K11" s="27">
        <v>2.0</v>
      </c>
      <c r="L11" s="27">
        <v>8.0</v>
      </c>
      <c r="M11" s="27">
        <v>8.0</v>
      </c>
      <c r="N11" s="27">
        <v>2.0</v>
      </c>
      <c r="O11" s="31">
        <v>12.0</v>
      </c>
      <c r="P11" s="32">
        <v>2.0</v>
      </c>
      <c r="Q11" s="32">
        <v>0.0</v>
      </c>
      <c r="R11" s="31">
        <v>7.0</v>
      </c>
      <c r="S11" s="30">
        <v>0.0</v>
      </c>
      <c r="T11" s="32">
        <v>7.0</v>
      </c>
      <c r="U11" s="22">
        <f t="shared" ref="U11:W11" si="8">(C11+F11+I11+L11+O11+R11)</f>
        <v>56</v>
      </c>
      <c r="V11" s="22">
        <f t="shared" si="8"/>
        <v>23</v>
      </c>
      <c r="W11" s="22">
        <f t="shared" si="8"/>
        <v>15</v>
      </c>
      <c r="X11" s="23">
        <f t="shared" si="3"/>
        <v>91.80327869</v>
      </c>
      <c r="Y11" s="23">
        <f t="shared" si="4"/>
        <v>82.14285714</v>
      </c>
      <c r="Z11" s="23">
        <f t="shared" si="5"/>
        <v>78.94736842</v>
      </c>
    </row>
    <row r="12" ht="14.25" customHeight="1">
      <c r="A12" s="24">
        <v>5.0</v>
      </c>
      <c r="B12" s="25" t="s">
        <v>21</v>
      </c>
      <c r="C12" s="26">
        <v>12.0</v>
      </c>
      <c r="D12" s="26">
        <v>8.0</v>
      </c>
      <c r="E12" s="26">
        <v>2.0</v>
      </c>
      <c r="F12" s="28">
        <v>11.0</v>
      </c>
      <c r="G12" s="27">
        <v>4.0</v>
      </c>
      <c r="H12" s="28">
        <v>2.0</v>
      </c>
      <c r="I12" s="27">
        <v>10.0</v>
      </c>
      <c r="J12" s="27">
        <v>1.0</v>
      </c>
      <c r="K12" s="27">
        <v>2.0</v>
      </c>
      <c r="L12" s="27">
        <v>8.0</v>
      </c>
      <c r="M12" s="27">
        <v>6.0</v>
      </c>
      <c r="N12" s="27">
        <v>3.0</v>
      </c>
      <c r="O12" s="31">
        <v>11.0</v>
      </c>
      <c r="P12" s="32">
        <v>3.0</v>
      </c>
      <c r="Q12" s="32">
        <v>1.0</v>
      </c>
      <c r="R12" s="31">
        <v>8.0</v>
      </c>
      <c r="S12" s="30">
        <v>0.0</v>
      </c>
      <c r="T12" s="32">
        <v>8.0</v>
      </c>
      <c r="U12" s="22">
        <f t="shared" ref="U12:W12" si="9">(C12+F12+I12+L12+O12+R12)</f>
        <v>60</v>
      </c>
      <c r="V12" s="22">
        <f t="shared" si="9"/>
        <v>22</v>
      </c>
      <c r="W12" s="22">
        <f t="shared" si="9"/>
        <v>18</v>
      </c>
      <c r="X12" s="23">
        <f t="shared" si="3"/>
        <v>98.36065574</v>
      </c>
      <c r="Y12" s="23">
        <f t="shared" si="4"/>
        <v>78.57142857</v>
      </c>
      <c r="Z12" s="23">
        <f t="shared" si="5"/>
        <v>94.73684211</v>
      </c>
    </row>
    <row r="13" ht="14.25" customHeight="1">
      <c r="A13" s="24">
        <v>6.0</v>
      </c>
      <c r="B13" s="25" t="s">
        <v>22</v>
      </c>
      <c r="C13" s="26">
        <v>11.0</v>
      </c>
      <c r="D13" s="26">
        <v>6.0</v>
      </c>
      <c r="E13" s="26">
        <v>2.0</v>
      </c>
      <c r="F13" s="27">
        <v>10.0</v>
      </c>
      <c r="G13" s="27">
        <v>4.0</v>
      </c>
      <c r="H13" s="27">
        <v>2.0</v>
      </c>
      <c r="I13" s="27">
        <v>5.0</v>
      </c>
      <c r="J13" s="27">
        <v>2.0</v>
      </c>
      <c r="K13" s="27">
        <v>0.0</v>
      </c>
      <c r="L13" s="27">
        <v>7.0</v>
      </c>
      <c r="M13" s="27">
        <v>4.0</v>
      </c>
      <c r="N13" s="27">
        <v>2.0</v>
      </c>
      <c r="O13" s="31">
        <v>11.0</v>
      </c>
      <c r="P13" s="32">
        <v>1.0</v>
      </c>
      <c r="Q13" s="32">
        <v>1.0</v>
      </c>
      <c r="R13" s="31">
        <v>7.0</v>
      </c>
      <c r="S13" s="30">
        <v>0.0</v>
      </c>
      <c r="T13" s="32">
        <v>8.0</v>
      </c>
      <c r="U13" s="22">
        <f t="shared" ref="U13:W13" si="10">(C13+F13+I13+L13+O13+R13)</f>
        <v>51</v>
      </c>
      <c r="V13" s="22">
        <f t="shared" si="10"/>
        <v>17</v>
      </c>
      <c r="W13" s="22">
        <f t="shared" si="10"/>
        <v>15</v>
      </c>
      <c r="X13" s="23">
        <f t="shared" si="3"/>
        <v>83.60655738</v>
      </c>
      <c r="Y13" s="23">
        <f t="shared" si="4"/>
        <v>60.71428571</v>
      </c>
      <c r="Z13" s="23">
        <f t="shared" si="5"/>
        <v>78.94736842</v>
      </c>
    </row>
    <row r="14" ht="14.25" customHeight="1">
      <c r="A14" s="24">
        <v>7.0</v>
      </c>
      <c r="B14" s="25" t="s">
        <v>23</v>
      </c>
      <c r="C14" s="26">
        <v>10.0</v>
      </c>
      <c r="D14" s="26">
        <v>6.0</v>
      </c>
      <c r="E14" s="26">
        <v>1.0</v>
      </c>
      <c r="F14" s="28">
        <v>7.0</v>
      </c>
      <c r="G14" s="27">
        <v>4.0</v>
      </c>
      <c r="H14" s="28">
        <v>2.0</v>
      </c>
      <c r="I14" s="27">
        <v>6.0</v>
      </c>
      <c r="J14" s="27">
        <v>1.0</v>
      </c>
      <c r="K14" s="27">
        <v>1.0</v>
      </c>
      <c r="L14" s="27">
        <v>7.0</v>
      </c>
      <c r="M14" s="27">
        <v>4.0</v>
      </c>
      <c r="N14" s="27">
        <v>3.0</v>
      </c>
      <c r="O14" s="31">
        <v>8.0</v>
      </c>
      <c r="P14" s="32">
        <v>3.0</v>
      </c>
      <c r="Q14" s="32">
        <v>0.0</v>
      </c>
      <c r="R14" s="31">
        <v>8.0</v>
      </c>
      <c r="S14" s="30">
        <v>0.0</v>
      </c>
      <c r="T14" s="32">
        <v>8.0</v>
      </c>
      <c r="U14" s="22">
        <f t="shared" ref="U14:W14" si="11">(C14+F14+I14+L14+O14+R14)</f>
        <v>46</v>
      </c>
      <c r="V14" s="22">
        <f t="shared" si="11"/>
        <v>18</v>
      </c>
      <c r="W14" s="22">
        <f t="shared" si="11"/>
        <v>15</v>
      </c>
      <c r="X14" s="23">
        <f t="shared" si="3"/>
        <v>75.40983607</v>
      </c>
      <c r="Y14" s="23">
        <f t="shared" si="4"/>
        <v>64.28571429</v>
      </c>
      <c r="Z14" s="23">
        <f t="shared" si="5"/>
        <v>78.94736842</v>
      </c>
    </row>
    <row r="15" ht="14.25" customHeight="1">
      <c r="A15" s="24">
        <v>8.0</v>
      </c>
      <c r="B15" s="25" t="s">
        <v>24</v>
      </c>
      <c r="C15" s="26">
        <v>10.0</v>
      </c>
      <c r="D15" s="26">
        <v>7.0</v>
      </c>
      <c r="E15" s="26">
        <v>2.0</v>
      </c>
      <c r="F15" s="27">
        <v>9.0</v>
      </c>
      <c r="G15" s="27">
        <v>4.0</v>
      </c>
      <c r="H15" s="27">
        <v>2.0</v>
      </c>
      <c r="I15" s="27">
        <v>7.0</v>
      </c>
      <c r="J15" s="27">
        <v>0.0</v>
      </c>
      <c r="K15" s="27">
        <v>1.0</v>
      </c>
      <c r="L15" s="27">
        <v>7.0</v>
      </c>
      <c r="M15" s="27">
        <v>2.0</v>
      </c>
      <c r="N15" s="27">
        <v>3.0</v>
      </c>
      <c r="O15" s="31">
        <v>11.0</v>
      </c>
      <c r="P15" s="32">
        <v>2.0</v>
      </c>
      <c r="Q15" s="32">
        <v>1.0</v>
      </c>
      <c r="R15" s="31">
        <v>8.0</v>
      </c>
      <c r="S15" s="30">
        <v>0.0</v>
      </c>
      <c r="T15" s="32">
        <v>8.0</v>
      </c>
      <c r="U15" s="22">
        <f t="shared" ref="U15:W15" si="12">(C15+F15+I15+L15+O15+R15)</f>
        <v>52</v>
      </c>
      <c r="V15" s="22">
        <f t="shared" si="12"/>
        <v>15</v>
      </c>
      <c r="W15" s="22">
        <f t="shared" si="12"/>
        <v>17</v>
      </c>
      <c r="X15" s="23">
        <f t="shared" si="3"/>
        <v>85.24590164</v>
      </c>
      <c r="Y15" s="23">
        <f t="shared" si="4"/>
        <v>53.57142857</v>
      </c>
      <c r="Z15" s="23">
        <f t="shared" si="5"/>
        <v>89.47368421</v>
      </c>
    </row>
    <row r="16" ht="14.25" customHeight="1">
      <c r="A16" s="24">
        <v>9.0</v>
      </c>
      <c r="B16" s="25" t="s">
        <v>25</v>
      </c>
      <c r="C16" s="26">
        <v>12.0</v>
      </c>
      <c r="D16" s="26">
        <v>7.0</v>
      </c>
      <c r="E16" s="26">
        <v>2.0</v>
      </c>
      <c r="F16" s="27">
        <v>8.0</v>
      </c>
      <c r="G16" s="27">
        <v>4.0</v>
      </c>
      <c r="H16" s="27">
        <v>2.0</v>
      </c>
      <c r="I16" s="27">
        <v>10.0</v>
      </c>
      <c r="J16" s="27">
        <v>2.0</v>
      </c>
      <c r="K16" s="27">
        <v>2.0</v>
      </c>
      <c r="L16" s="27">
        <v>8.0</v>
      </c>
      <c r="M16" s="27">
        <v>8.0</v>
      </c>
      <c r="N16" s="27">
        <v>3.0</v>
      </c>
      <c r="O16" s="31">
        <v>11.0</v>
      </c>
      <c r="P16" s="32">
        <v>3.0</v>
      </c>
      <c r="Q16" s="32">
        <v>1.0</v>
      </c>
      <c r="R16" s="31">
        <v>7.0</v>
      </c>
      <c r="S16" s="30">
        <v>0.0</v>
      </c>
      <c r="T16" s="32">
        <v>6.0</v>
      </c>
      <c r="U16" s="22">
        <f t="shared" ref="U16:W16" si="13">(C16+F16+I16+L16+O16+R16)</f>
        <v>56</v>
      </c>
      <c r="V16" s="22">
        <f t="shared" si="13"/>
        <v>24</v>
      </c>
      <c r="W16" s="22">
        <f t="shared" si="13"/>
        <v>16</v>
      </c>
      <c r="X16" s="23">
        <f t="shared" si="3"/>
        <v>91.80327869</v>
      </c>
      <c r="Y16" s="23">
        <f t="shared" si="4"/>
        <v>85.71428571</v>
      </c>
      <c r="Z16" s="23">
        <f t="shared" si="5"/>
        <v>84.21052632</v>
      </c>
    </row>
    <row r="17" ht="14.25" customHeight="1">
      <c r="A17" s="24">
        <v>10.0</v>
      </c>
      <c r="B17" s="25" t="s">
        <v>26</v>
      </c>
      <c r="C17" s="26">
        <v>11.0</v>
      </c>
      <c r="D17" s="26">
        <v>8.0</v>
      </c>
      <c r="E17" s="26">
        <v>2.0</v>
      </c>
      <c r="F17" s="27">
        <v>9.0</v>
      </c>
      <c r="G17" s="27">
        <v>4.0</v>
      </c>
      <c r="H17" s="27">
        <v>2.0</v>
      </c>
      <c r="I17" s="27">
        <v>10.0</v>
      </c>
      <c r="J17" s="27">
        <v>2.0</v>
      </c>
      <c r="K17" s="27">
        <v>2.0</v>
      </c>
      <c r="L17" s="27">
        <v>8.0</v>
      </c>
      <c r="M17" s="27">
        <v>8.0</v>
      </c>
      <c r="N17" s="27">
        <v>3.0</v>
      </c>
      <c r="O17" s="31">
        <v>8.0</v>
      </c>
      <c r="P17" s="32">
        <v>2.0</v>
      </c>
      <c r="Q17" s="32">
        <v>1.0</v>
      </c>
      <c r="R17" s="31">
        <v>8.0</v>
      </c>
      <c r="S17" s="30">
        <v>0.0</v>
      </c>
      <c r="T17" s="32">
        <v>7.0</v>
      </c>
      <c r="U17" s="22">
        <f t="shared" ref="U17:W17" si="14">(C17+F17+I17+L17+O17+R17)</f>
        <v>54</v>
      </c>
      <c r="V17" s="22">
        <f t="shared" si="14"/>
        <v>24</v>
      </c>
      <c r="W17" s="22">
        <f t="shared" si="14"/>
        <v>17</v>
      </c>
      <c r="X17" s="23">
        <f t="shared" si="3"/>
        <v>88.52459016</v>
      </c>
      <c r="Y17" s="23">
        <f t="shared" si="4"/>
        <v>85.71428571</v>
      </c>
      <c r="Z17" s="23">
        <f t="shared" si="5"/>
        <v>89.47368421</v>
      </c>
    </row>
    <row r="18" ht="14.25" customHeight="1">
      <c r="A18" s="24">
        <v>11.0</v>
      </c>
      <c r="B18" s="25" t="s">
        <v>27</v>
      </c>
      <c r="C18" s="26">
        <v>11.0</v>
      </c>
      <c r="D18" s="26">
        <v>8.0</v>
      </c>
      <c r="E18" s="26">
        <v>2.0</v>
      </c>
      <c r="F18" s="27">
        <v>10.0</v>
      </c>
      <c r="G18" s="27">
        <v>4.0</v>
      </c>
      <c r="H18" s="27">
        <v>2.0</v>
      </c>
      <c r="I18" s="27">
        <v>8.0</v>
      </c>
      <c r="J18" s="27">
        <v>1.0</v>
      </c>
      <c r="K18" s="27">
        <v>1.0</v>
      </c>
      <c r="L18" s="27">
        <v>7.0</v>
      </c>
      <c r="M18" s="27">
        <v>4.0</v>
      </c>
      <c r="N18" s="27">
        <v>3.0</v>
      </c>
      <c r="O18" s="31">
        <v>12.0</v>
      </c>
      <c r="P18" s="32">
        <v>2.0</v>
      </c>
      <c r="Q18" s="32">
        <v>0.0</v>
      </c>
      <c r="R18" s="31">
        <v>7.0</v>
      </c>
      <c r="S18" s="30">
        <v>0.0</v>
      </c>
      <c r="T18" s="32">
        <v>8.0</v>
      </c>
      <c r="U18" s="22">
        <f t="shared" ref="U18:W18" si="15">(C18+F18+I18+L18+O18+R18)</f>
        <v>55</v>
      </c>
      <c r="V18" s="22">
        <f t="shared" si="15"/>
        <v>19</v>
      </c>
      <c r="W18" s="22">
        <f t="shared" si="15"/>
        <v>16</v>
      </c>
      <c r="X18" s="23">
        <f t="shared" si="3"/>
        <v>90.16393443</v>
      </c>
      <c r="Y18" s="23">
        <f t="shared" si="4"/>
        <v>67.85714286</v>
      </c>
      <c r="Z18" s="23">
        <f t="shared" si="5"/>
        <v>84.21052632</v>
      </c>
    </row>
    <row r="19" ht="14.25" customHeight="1">
      <c r="A19" s="24">
        <v>12.0</v>
      </c>
      <c r="B19" s="25" t="s">
        <v>28</v>
      </c>
      <c r="C19" s="26">
        <v>12.0</v>
      </c>
      <c r="D19" s="26">
        <v>7.0</v>
      </c>
      <c r="E19" s="26">
        <v>2.0</v>
      </c>
      <c r="F19" s="27">
        <v>10.0</v>
      </c>
      <c r="G19" s="27">
        <v>4.0</v>
      </c>
      <c r="H19" s="27">
        <v>2.0</v>
      </c>
      <c r="I19" s="27">
        <v>9.0</v>
      </c>
      <c r="J19" s="27">
        <v>2.0</v>
      </c>
      <c r="K19" s="27">
        <v>2.0</v>
      </c>
      <c r="L19" s="27">
        <v>8.0</v>
      </c>
      <c r="M19" s="27">
        <v>8.0</v>
      </c>
      <c r="N19" s="27">
        <v>2.0</v>
      </c>
      <c r="O19" s="31">
        <v>8.0</v>
      </c>
      <c r="P19" s="32">
        <v>3.0</v>
      </c>
      <c r="Q19" s="32">
        <v>1.0</v>
      </c>
      <c r="R19" s="31">
        <v>8.0</v>
      </c>
      <c r="S19" s="30">
        <v>0.0</v>
      </c>
      <c r="T19" s="32">
        <v>8.0</v>
      </c>
      <c r="U19" s="22">
        <f t="shared" ref="U19:W19" si="16">(C19+F19+I19+L19+O19+R19)</f>
        <v>55</v>
      </c>
      <c r="V19" s="22">
        <f t="shared" si="16"/>
        <v>24</v>
      </c>
      <c r="W19" s="22">
        <f t="shared" si="16"/>
        <v>17</v>
      </c>
      <c r="X19" s="23">
        <f t="shared" si="3"/>
        <v>90.16393443</v>
      </c>
      <c r="Y19" s="23">
        <f t="shared" si="4"/>
        <v>85.71428571</v>
      </c>
      <c r="Z19" s="23">
        <f t="shared" si="5"/>
        <v>89.47368421</v>
      </c>
    </row>
    <row r="20" ht="14.25" customHeight="1">
      <c r="A20" s="24">
        <v>13.0</v>
      </c>
      <c r="B20" s="25" t="s">
        <v>29</v>
      </c>
      <c r="C20" s="26">
        <v>10.0</v>
      </c>
      <c r="D20" s="26">
        <v>8.0</v>
      </c>
      <c r="E20" s="26">
        <v>2.0</v>
      </c>
      <c r="F20" s="27">
        <v>11.0</v>
      </c>
      <c r="G20" s="27">
        <v>4.0</v>
      </c>
      <c r="H20" s="27">
        <v>2.0</v>
      </c>
      <c r="I20" s="27">
        <v>7.0</v>
      </c>
      <c r="J20" s="27">
        <v>2.0</v>
      </c>
      <c r="K20" s="27">
        <v>2.0</v>
      </c>
      <c r="L20" s="27">
        <v>8.0</v>
      </c>
      <c r="M20" s="27">
        <v>8.0</v>
      </c>
      <c r="N20" s="27">
        <v>2.0</v>
      </c>
      <c r="O20" s="31">
        <v>12.0</v>
      </c>
      <c r="P20" s="32">
        <v>2.0</v>
      </c>
      <c r="Q20" s="32">
        <v>1.0</v>
      </c>
      <c r="R20" s="31">
        <v>7.0</v>
      </c>
      <c r="S20" s="30">
        <v>0.0</v>
      </c>
      <c r="T20" s="32">
        <v>7.0</v>
      </c>
      <c r="U20" s="22">
        <f t="shared" ref="U20:W20" si="17">(C20+F20+I20+L20+O20+R20)</f>
        <v>55</v>
      </c>
      <c r="V20" s="22">
        <f t="shared" si="17"/>
        <v>24</v>
      </c>
      <c r="W20" s="22">
        <f t="shared" si="17"/>
        <v>16</v>
      </c>
      <c r="X20" s="23">
        <f t="shared" si="3"/>
        <v>90.16393443</v>
      </c>
      <c r="Y20" s="23">
        <f t="shared" si="4"/>
        <v>85.71428571</v>
      </c>
      <c r="Z20" s="23">
        <f t="shared" si="5"/>
        <v>84.21052632</v>
      </c>
    </row>
    <row r="21" ht="14.25" customHeight="1">
      <c r="A21" s="24">
        <v>14.0</v>
      </c>
      <c r="B21" s="25" t="s">
        <v>30</v>
      </c>
      <c r="C21" s="26">
        <v>11.0</v>
      </c>
      <c r="D21" s="26">
        <v>7.0</v>
      </c>
      <c r="E21" s="26">
        <v>2.0</v>
      </c>
      <c r="F21" s="28">
        <v>10.0</v>
      </c>
      <c r="G21" s="28">
        <v>4.0</v>
      </c>
      <c r="H21" s="28">
        <v>2.0</v>
      </c>
      <c r="I21" s="27">
        <v>7.0</v>
      </c>
      <c r="J21" s="27">
        <v>1.0</v>
      </c>
      <c r="K21" s="27">
        <v>2.0</v>
      </c>
      <c r="L21" s="27">
        <v>7.0</v>
      </c>
      <c r="M21" s="27">
        <v>6.0</v>
      </c>
      <c r="N21" s="27">
        <v>2.0</v>
      </c>
      <c r="O21" s="31">
        <v>11.0</v>
      </c>
      <c r="P21" s="32">
        <v>1.0</v>
      </c>
      <c r="Q21" s="32">
        <v>0.0</v>
      </c>
      <c r="R21" s="31">
        <v>8.0</v>
      </c>
      <c r="S21" s="30">
        <v>0.0</v>
      </c>
      <c r="T21" s="32">
        <v>8.0</v>
      </c>
      <c r="U21" s="22">
        <f t="shared" ref="U21:W21" si="18">(C21+F21+I21+L21+O21+R21)</f>
        <v>54</v>
      </c>
      <c r="V21" s="22">
        <f t="shared" si="18"/>
        <v>19</v>
      </c>
      <c r="W21" s="22">
        <f t="shared" si="18"/>
        <v>16</v>
      </c>
      <c r="X21" s="23">
        <f t="shared" si="3"/>
        <v>88.52459016</v>
      </c>
      <c r="Y21" s="23">
        <f t="shared" si="4"/>
        <v>67.85714286</v>
      </c>
      <c r="Z21" s="23">
        <f t="shared" si="5"/>
        <v>84.21052632</v>
      </c>
    </row>
    <row r="22" ht="14.25" customHeight="1">
      <c r="A22" s="24">
        <v>15.0</v>
      </c>
      <c r="B22" s="25" t="s">
        <v>31</v>
      </c>
      <c r="C22" s="26">
        <v>10.0</v>
      </c>
      <c r="D22" s="26">
        <v>8.0</v>
      </c>
      <c r="E22" s="26">
        <v>2.0</v>
      </c>
      <c r="F22" s="28">
        <v>10.0</v>
      </c>
      <c r="G22" s="28">
        <v>3.0</v>
      </c>
      <c r="H22" s="28">
        <v>2.0</v>
      </c>
      <c r="I22" s="27">
        <v>9.0</v>
      </c>
      <c r="J22" s="27">
        <v>2.0</v>
      </c>
      <c r="K22" s="27">
        <v>1.0</v>
      </c>
      <c r="L22" s="27">
        <v>8.0</v>
      </c>
      <c r="M22" s="27">
        <v>6.0</v>
      </c>
      <c r="N22" s="27">
        <v>2.0</v>
      </c>
      <c r="O22" s="31">
        <v>10.0</v>
      </c>
      <c r="P22" s="32">
        <v>3.0</v>
      </c>
      <c r="Q22" s="32">
        <v>1.0</v>
      </c>
      <c r="R22" s="31">
        <v>8.0</v>
      </c>
      <c r="S22" s="30">
        <v>0.0</v>
      </c>
      <c r="T22" s="32">
        <v>8.0</v>
      </c>
      <c r="U22" s="22">
        <f t="shared" ref="U22:W22" si="19">(C22+F22+I22+L22+O22+R22)</f>
        <v>55</v>
      </c>
      <c r="V22" s="22">
        <f t="shared" si="19"/>
        <v>22</v>
      </c>
      <c r="W22" s="22">
        <f t="shared" si="19"/>
        <v>16</v>
      </c>
      <c r="X22" s="23">
        <f t="shared" si="3"/>
        <v>90.16393443</v>
      </c>
      <c r="Y22" s="23">
        <f t="shared" si="4"/>
        <v>78.57142857</v>
      </c>
      <c r="Z22" s="23">
        <f t="shared" si="5"/>
        <v>84.21052632</v>
      </c>
    </row>
    <row r="23" ht="14.25" customHeight="1">
      <c r="A23" s="24">
        <v>16.0</v>
      </c>
      <c r="B23" s="25" t="s">
        <v>32</v>
      </c>
      <c r="C23" s="33">
        <v>10.0</v>
      </c>
      <c r="D23" s="33">
        <v>6.0</v>
      </c>
      <c r="E23" s="33">
        <v>2.0</v>
      </c>
      <c r="F23" s="34">
        <v>9.0</v>
      </c>
      <c r="G23" s="34">
        <v>4.0</v>
      </c>
      <c r="H23" s="34">
        <v>2.0</v>
      </c>
      <c r="I23" s="57">
        <v>6.0</v>
      </c>
      <c r="J23" s="34">
        <v>2.0</v>
      </c>
      <c r="K23" s="34">
        <v>0.0</v>
      </c>
      <c r="L23" s="34">
        <v>8.0</v>
      </c>
      <c r="M23" s="34">
        <v>4.0</v>
      </c>
      <c r="N23" s="34">
        <v>2.0</v>
      </c>
      <c r="O23" s="35">
        <v>12.0</v>
      </c>
      <c r="P23" s="36">
        <v>2.0</v>
      </c>
      <c r="Q23" s="36">
        <v>1.0</v>
      </c>
      <c r="R23" s="35">
        <v>7.0</v>
      </c>
      <c r="S23" s="30">
        <v>0.0</v>
      </c>
      <c r="T23" s="36">
        <v>8.0</v>
      </c>
      <c r="U23" s="22">
        <f t="shared" ref="U23:W23" si="20">(C23+F23+I23+L23+O23+R23)</f>
        <v>52</v>
      </c>
      <c r="V23" s="22">
        <f t="shared" si="20"/>
        <v>18</v>
      </c>
      <c r="W23" s="22">
        <f t="shared" si="20"/>
        <v>15</v>
      </c>
      <c r="X23" s="23">
        <f t="shared" si="3"/>
        <v>85.24590164</v>
      </c>
      <c r="Y23" s="23">
        <f t="shared" si="4"/>
        <v>64.28571429</v>
      </c>
      <c r="Z23" s="23">
        <f t="shared" si="5"/>
        <v>78.94736842</v>
      </c>
    </row>
    <row r="24" ht="14.25" customHeight="1">
      <c r="A24" s="24">
        <v>17.0</v>
      </c>
      <c r="B24" s="25" t="s">
        <v>33</v>
      </c>
      <c r="C24" s="37">
        <v>11.0</v>
      </c>
      <c r="D24" s="37">
        <v>7.0</v>
      </c>
      <c r="E24" s="37">
        <v>2.0</v>
      </c>
      <c r="F24" s="27">
        <v>10.0</v>
      </c>
      <c r="G24" s="27">
        <v>4.0</v>
      </c>
      <c r="H24" s="27">
        <v>2.0</v>
      </c>
      <c r="I24" s="27">
        <v>10.0</v>
      </c>
      <c r="J24" s="27">
        <v>2.0</v>
      </c>
      <c r="K24" s="27">
        <v>2.0</v>
      </c>
      <c r="L24" s="27">
        <v>8.0</v>
      </c>
      <c r="M24" s="27">
        <v>8.0</v>
      </c>
      <c r="N24" s="27">
        <v>3.0</v>
      </c>
      <c r="O24" s="31">
        <v>9.0</v>
      </c>
      <c r="P24" s="32">
        <v>3.0</v>
      </c>
      <c r="Q24" s="32">
        <v>0.0</v>
      </c>
      <c r="R24" s="31">
        <v>8.0</v>
      </c>
      <c r="S24" s="30">
        <v>0.0</v>
      </c>
      <c r="T24" s="32">
        <v>8.0</v>
      </c>
      <c r="U24" s="22">
        <f t="shared" ref="U24:W24" si="21">(C24+F24+I24+L24+O24+R24)</f>
        <v>56</v>
      </c>
      <c r="V24" s="22">
        <f t="shared" si="21"/>
        <v>24</v>
      </c>
      <c r="W24" s="22">
        <f t="shared" si="21"/>
        <v>17</v>
      </c>
      <c r="X24" s="23">
        <f t="shared" si="3"/>
        <v>91.80327869</v>
      </c>
      <c r="Y24" s="23">
        <f t="shared" si="4"/>
        <v>85.71428571</v>
      </c>
      <c r="Z24" s="23">
        <f t="shared" si="5"/>
        <v>89.47368421</v>
      </c>
    </row>
    <row r="25" ht="14.25" customHeight="1">
      <c r="A25" s="24">
        <v>18.0</v>
      </c>
      <c r="B25" s="25" t="s">
        <v>34</v>
      </c>
      <c r="C25" s="37">
        <v>10.0</v>
      </c>
      <c r="D25" s="37">
        <v>7.0</v>
      </c>
      <c r="E25" s="37">
        <v>2.0</v>
      </c>
      <c r="F25" s="27">
        <v>10.0</v>
      </c>
      <c r="G25" s="27">
        <v>4.0</v>
      </c>
      <c r="H25" s="27">
        <v>2.0</v>
      </c>
      <c r="I25" s="27">
        <v>10.0</v>
      </c>
      <c r="J25" s="27">
        <v>2.0</v>
      </c>
      <c r="K25" s="27">
        <v>2.0</v>
      </c>
      <c r="L25" s="27">
        <v>8.0</v>
      </c>
      <c r="M25" s="27">
        <v>8.0</v>
      </c>
      <c r="N25" s="27">
        <v>3.0</v>
      </c>
      <c r="O25" s="31">
        <v>10.0</v>
      </c>
      <c r="P25" s="32">
        <v>3.0</v>
      </c>
      <c r="Q25" s="32">
        <v>1.0</v>
      </c>
      <c r="R25" s="31">
        <v>8.0</v>
      </c>
      <c r="S25" s="30">
        <v>0.0</v>
      </c>
      <c r="T25" s="32">
        <v>8.0</v>
      </c>
      <c r="U25" s="22">
        <f t="shared" ref="U25:W25" si="22">(C25+F25+I25+L25+O25+R25)</f>
        <v>56</v>
      </c>
      <c r="V25" s="22">
        <f t="shared" si="22"/>
        <v>24</v>
      </c>
      <c r="W25" s="22">
        <f t="shared" si="22"/>
        <v>18</v>
      </c>
      <c r="X25" s="23">
        <f t="shared" si="3"/>
        <v>91.80327869</v>
      </c>
      <c r="Y25" s="23">
        <f t="shared" si="4"/>
        <v>85.71428571</v>
      </c>
      <c r="Z25" s="23">
        <f t="shared" si="5"/>
        <v>94.73684211</v>
      </c>
    </row>
    <row r="26" ht="14.25" customHeight="1">
      <c r="A26" s="24">
        <v>19.0</v>
      </c>
      <c r="B26" s="25" t="s">
        <v>35</v>
      </c>
      <c r="C26" s="37">
        <v>10.0</v>
      </c>
      <c r="D26" s="38">
        <v>8.0</v>
      </c>
      <c r="E26" s="38">
        <v>2.0</v>
      </c>
      <c r="F26" s="27">
        <v>10.0</v>
      </c>
      <c r="G26" s="28">
        <v>4.0</v>
      </c>
      <c r="H26" s="28">
        <v>2.0</v>
      </c>
      <c r="I26" s="27">
        <v>10.0</v>
      </c>
      <c r="J26" s="27">
        <v>1.0</v>
      </c>
      <c r="K26" s="27">
        <v>2.0</v>
      </c>
      <c r="L26" s="27">
        <v>8.0</v>
      </c>
      <c r="M26" s="27">
        <v>6.0</v>
      </c>
      <c r="N26" s="27">
        <v>3.0</v>
      </c>
      <c r="O26" s="31">
        <v>10.0</v>
      </c>
      <c r="P26" s="32">
        <v>2.0</v>
      </c>
      <c r="Q26" s="32">
        <v>1.0</v>
      </c>
      <c r="R26" s="31">
        <v>7.0</v>
      </c>
      <c r="S26" s="30">
        <v>0.0</v>
      </c>
      <c r="T26" s="32">
        <v>8.0</v>
      </c>
      <c r="U26" s="22">
        <f t="shared" ref="U26:W26" si="23">(C26+F26+I26+L26+O26+R26)</f>
        <v>55</v>
      </c>
      <c r="V26" s="22">
        <f t="shared" si="23"/>
        <v>21</v>
      </c>
      <c r="W26" s="22">
        <f t="shared" si="23"/>
        <v>18</v>
      </c>
      <c r="X26" s="23">
        <f t="shared" si="3"/>
        <v>90.16393443</v>
      </c>
      <c r="Y26" s="23">
        <f t="shared" si="4"/>
        <v>75</v>
      </c>
      <c r="Z26" s="23">
        <f t="shared" si="5"/>
        <v>94.73684211</v>
      </c>
    </row>
    <row r="27" ht="14.25" customHeight="1">
      <c r="A27" s="24">
        <v>20.0</v>
      </c>
      <c r="B27" s="25" t="s">
        <v>36</v>
      </c>
      <c r="C27" s="38">
        <v>10.0</v>
      </c>
      <c r="D27" s="38">
        <v>8.0</v>
      </c>
      <c r="E27" s="38">
        <v>2.0</v>
      </c>
      <c r="F27" s="28">
        <v>10.0</v>
      </c>
      <c r="G27" s="28">
        <v>4.0</v>
      </c>
      <c r="H27" s="28">
        <v>2.0</v>
      </c>
      <c r="I27" s="27">
        <v>10.0</v>
      </c>
      <c r="J27" s="27">
        <v>2.0</v>
      </c>
      <c r="K27" s="27">
        <v>1.0</v>
      </c>
      <c r="L27" s="27">
        <v>8.0</v>
      </c>
      <c r="M27" s="27">
        <v>6.0</v>
      </c>
      <c r="N27" s="27">
        <v>3.0</v>
      </c>
      <c r="O27" s="31">
        <v>12.0</v>
      </c>
      <c r="P27" s="32">
        <v>1.0</v>
      </c>
      <c r="Q27" s="32">
        <v>1.0</v>
      </c>
      <c r="R27" s="31">
        <v>8.0</v>
      </c>
      <c r="S27" s="30">
        <v>0.0</v>
      </c>
      <c r="T27" s="32">
        <v>8.0</v>
      </c>
      <c r="U27" s="22">
        <f t="shared" ref="U27:W27" si="24">(C27+F27+I27+L27+O27+R27)</f>
        <v>58</v>
      </c>
      <c r="V27" s="22">
        <f t="shared" si="24"/>
        <v>21</v>
      </c>
      <c r="W27" s="22">
        <f t="shared" si="24"/>
        <v>17</v>
      </c>
      <c r="X27" s="23">
        <f t="shared" si="3"/>
        <v>95.08196721</v>
      </c>
      <c r="Y27" s="23">
        <f t="shared" si="4"/>
        <v>75</v>
      </c>
      <c r="Z27" s="23">
        <f t="shared" si="5"/>
        <v>89.47368421</v>
      </c>
    </row>
    <row r="28" ht="14.25" customHeight="1">
      <c r="A28" s="24">
        <v>21.0</v>
      </c>
      <c r="B28" s="25" t="s">
        <v>37</v>
      </c>
      <c r="C28" s="37">
        <v>10.0</v>
      </c>
      <c r="D28" s="37">
        <v>7.0</v>
      </c>
      <c r="E28" s="37">
        <v>2.0</v>
      </c>
      <c r="F28" s="27">
        <v>8.0</v>
      </c>
      <c r="G28" s="27">
        <v>4.0</v>
      </c>
      <c r="H28" s="27">
        <v>2.0</v>
      </c>
      <c r="I28" s="27">
        <v>8.0</v>
      </c>
      <c r="J28" s="27">
        <v>2.0</v>
      </c>
      <c r="K28" s="27">
        <v>1.0</v>
      </c>
      <c r="L28" s="27">
        <v>8.0</v>
      </c>
      <c r="M28" s="27">
        <v>6.0</v>
      </c>
      <c r="N28" s="27">
        <v>3.0</v>
      </c>
      <c r="O28" s="31">
        <v>11.0</v>
      </c>
      <c r="P28" s="32">
        <v>3.0</v>
      </c>
      <c r="Q28" s="32">
        <v>0.0</v>
      </c>
      <c r="R28" s="31">
        <v>7.0</v>
      </c>
      <c r="S28" s="30">
        <v>0.0</v>
      </c>
      <c r="T28" s="32">
        <v>7.0</v>
      </c>
      <c r="U28" s="22">
        <f t="shared" ref="U28:W28" si="25">(C28+F28+I28+L28+O28+R28)</f>
        <v>52</v>
      </c>
      <c r="V28" s="22">
        <f t="shared" si="25"/>
        <v>22</v>
      </c>
      <c r="W28" s="22">
        <f t="shared" si="25"/>
        <v>15</v>
      </c>
      <c r="X28" s="23">
        <f t="shared" si="3"/>
        <v>85.24590164</v>
      </c>
      <c r="Y28" s="23">
        <f t="shared" si="4"/>
        <v>78.57142857</v>
      </c>
      <c r="Z28" s="23">
        <f t="shared" si="5"/>
        <v>78.94736842</v>
      </c>
    </row>
    <row r="29" ht="14.25" customHeight="1">
      <c r="A29" s="24">
        <v>22.0</v>
      </c>
      <c r="B29" s="25" t="s">
        <v>38</v>
      </c>
      <c r="C29" s="38">
        <v>10.0</v>
      </c>
      <c r="D29" s="38">
        <v>8.0</v>
      </c>
      <c r="E29" s="38">
        <v>2.0</v>
      </c>
      <c r="F29" s="28">
        <v>10.0</v>
      </c>
      <c r="G29" s="28">
        <v>3.0</v>
      </c>
      <c r="H29" s="27">
        <v>2.0</v>
      </c>
      <c r="I29" s="27">
        <v>7.0</v>
      </c>
      <c r="J29" s="27">
        <v>2.0</v>
      </c>
      <c r="K29" s="27">
        <v>1.0</v>
      </c>
      <c r="L29" s="27">
        <v>8.0</v>
      </c>
      <c r="M29" s="27">
        <v>6.0</v>
      </c>
      <c r="N29" s="27">
        <v>2.0</v>
      </c>
      <c r="O29" s="31">
        <v>10.0</v>
      </c>
      <c r="P29" s="32">
        <v>3.0</v>
      </c>
      <c r="Q29" s="32">
        <v>1.0</v>
      </c>
      <c r="R29" s="31">
        <v>8.0</v>
      </c>
      <c r="S29" s="30">
        <v>0.0</v>
      </c>
      <c r="T29" s="32">
        <v>8.0</v>
      </c>
      <c r="U29" s="22">
        <f t="shared" ref="U29:W29" si="26">(C29+F29+I29+L29+O29+R29)</f>
        <v>53</v>
      </c>
      <c r="V29" s="22">
        <f t="shared" si="26"/>
        <v>22</v>
      </c>
      <c r="W29" s="22">
        <f t="shared" si="26"/>
        <v>16</v>
      </c>
      <c r="X29" s="23">
        <f t="shared" si="3"/>
        <v>86.8852459</v>
      </c>
      <c r="Y29" s="23">
        <f t="shared" si="4"/>
        <v>78.57142857</v>
      </c>
      <c r="Z29" s="23">
        <f t="shared" si="5"/>
        <v>84.21052632</v>
      </c>
    </row>
    <row r="30" ht="14.25" customHeight="1">
      <c r="A30" s="24">
        <v>23.0</v>
      </c>
      <c r="B30" s="25" t="s">
        <v>39</v>
      </c>
      <c r="C30" s="37">
        <v>9.0</v>
      </c>
      <c r="D30" s="38">
        <v>7.0</v>
      </c>
      <c r="E30" s="38">
        <v>2.0</v>
      </c>
      <c r="F30" s="27">
        <v>8.0</v>
      </c>
      <c r="G30" s="28">
        <v>2.0</v>
      </c>
      <c r="H30" s="27">
        <v>1.0</v>
      </c>
      <c r="I30" s="27">
        <v>6.0</v>
      </c>
      <c r="J30" s="27">
        <v>1.0</v>
      </c>
      <c r="K30" s="27">
        <v>1.0</v>
      </c>
      <c r="L30" s="27">
        <v>7.0</v>
      </c>
      <c r="M30" s="27">
        <v>2.0</v>
      </c>
      <c r="N30" s="27">
        <v>2.0</v>
      </c>
      <c r="O30" s="31">
        <v>11.0</v>
      </c>
      <c r="P30" s="32">
        <v>1.0</v>
      </c>
      <c r="Q30" s="32">
        <v>1.0</v>
      </c>
      <c r="R30" s="31">
        <v>7.0</v>
      </c>
      <c r="S30" s="30">
        <v>0.0</v>
      </c>
      <c r="T30" s="32">
        <v>7.0</v>
      </c>
      <c r="U30" s="22">
        <f t="shared" ref="U30:W30" si="27">(C30+F30+I30+L30+O30+R30)</f>
        <v>48</v>
      </c>
      <c r="V30" s="22">
        <f t="shared" si="27"/>
        <v>13</v>
      </c>
      <c r="W30" s="22">
        <f t="shared" si="27"/>
        <v>14</v>
      </c>
      <c r="X30" s="23">
        <f t="shared" si="3"/>
        <v>78.68852459</v>
      </c>
      <c r="Y30" s="23">
        <f t="shared" si="4"/>
        <v>46.42857143</v>
      </c>
      <c r="Z30" s="23">
        <f t="shared" si="5"/>
        <v>73.68421053</v>
      </c>
    </row>
    <row r="31" ht="14.25" customHeight="1">
      <c r="A31" s="24">
        <v>24.0</v>
      </c>
      <c r="B31" s="25" t="s">
        <v>40</v>
      </c>
      <c r="C31" s="37">
        <v>10.0</v>
      </c>
      <c r="D31" s="37">
        <v>8.0</v>
      </c>
      <c r="E31" s="37">
        <v>2.0</v>
      </c>
      <c r="F31" s="27">
        <v>10.0</v>
      </c>
      <c r="G31" s="27">
        <v>4.0</v>
      </c>
      <c r="H31" s="27">
        <v>2.0</v>
      </c>
      <c r="I31" s="27">
        <v>8.0</v>
      </c>
      <c r="J31" s="27">
        <v>2.0</v>
      </c>
      <c r="K31" s="27">
        <v>1.0</v>
      </c>
      <c r="L31" s="27">
        <v>8.0</v>
      </c>
      <c r="M31" s="27">
        <v>6.0</v>
      </c>
      <c r="N31" s="27">
        <v>3.0</v>
      </c>
      <c r="O31" s="31">
        <v>8.0</v>
      </c>
      <c r="P31" s="32">
        <v>2.0</v>
      </c>
      <c r="Q31" s="32">
        <v>0.0</v>
      </c>
      <c r="R31" s="31">
        <v>8.0</v>
      </c>
      <c r="S31" s="30">
        <v>0.0</v>
      </c>
      <c r="T31" s="32">
        <v>8.0</v>
      </c>
      <c r="U31" s="22">
        <f t="shared" ref="U31:W31" si="28">(C31+F31+I31+L31+O31+R31)</f>
        <v>52</v>
      </c>
      <c r="V31" s="22">
        <f t="shared" si="28"/>
        <v>22</v>
      </c>
      <c r="W31" s="22">
        <f t="shared" si="28"/>
        <v>16</v>
      </c>
      <c r="X31" s="23">
        <f t="shared" si="3"/>
        <v>85.24590164</v>
      </c>
      <c r="Y31" s="23">
        <f t="shared" si="4"/>
        <v>78.57142857</v>
      </c>
      <c r="Z31" s="23">
        <f t="shared" si="5"/>
        <v>84.21052632</v>
      </c>
    </row>
    <row r="32" ht="14.25" customHeight="1">
      <c r="A32" s="24">
        <v>25.0</v>
      </c>
      <c r="B32" s="25" t="s">
        <v>41</v>
      </c>
      <c r="C32" s="38">
        <v>10.0</v>
      </c>
      <c r="D32" s="38">
        <v>8.0</v>
      </c>
      <c r="E32" s="38">
        <v>2.0</v>
      </c>
      <c r="F32" s="28">
        <v>10.0</v>
      </c>
      <c r="G32" s="27">
        <v>4.0</v>
      </c>
      <c r="H32" s="28">
        <v>2.0</v>
      </c>
      <c r="I32" s="27">
        <v>9.0</v>
      </c>
      <c r="J32" s="27">
        <v>2.0</v>
      </c>
      <c r="K32" s="27">
        <v>2.0</v>
      </c>
      <c r="L32" s="27">
        <v>8.0</v>
      </c>
      <c r="M32" s="27">
        <v>8.0</v>
      </c>
      <c r="N32" s="27">
        <v>3.0</v>
      </c>
      <c r="O32" s="31">
        <v>12.0</v>
      </c>
      <c r="P32" s="32">
        <v>3.0</v>
      </c>
      <c r="Q32" s="32">
        <v>1.0</v>
      </c>
      <c r="R32" s="31">
        <v>8.0</v>
      </c>
      <c r="S32" s="30">
        <v>0.0</v>
      </c>
      <c r="T32" s="32">
        <v>7.0</v>
      </c>
      <c r="U32" s="22">
        <f t="shared" ref="U32:W32" si="29">(C32+F32+I32+L32+O32+R32)</f>
        <v>57</v>
      </c>
      <c r="V32" s="22">
        <f t="shared" si="29"/>
        <v>25</v>
      </c>
      <c r="W32" s="22">
        <f t="shared" si="29"/>
        <v>17</v>
      </c>
      <c r="X32" s="23">
        <f t="shared" si="3"/>
        <v>93.44262295</v>
      </c>
      <c r="Y32" s="23">
        <f t="shared" si="4"/>
        <v>89.28571429</v>
      </c>
      <c r="Z32" s="23">
        <f t="shared" si="5"/>
        <v>89.47368421</v>
      </c>
    </row>
    <row r="33" ht="14.25" customHeight="1">
      <c r="A33" s="24">
        <v>26.0</v>
      </c>
      <c r="B33" s="25" t="s">
        <v>42</v>
      </c>
      <c r="C33" s="38">
        <v>11.0</v>
      </c>
      <c r="D33" s="38">
        <v>8.0</v>
      </c>
      <c r="E33" s="38">
        <v>2.0</v>
      </c>
      <c r="F33" s="28">
        <v>11.0</v>
      </c>
      <c r="G33" s="28">
        <v>4.0</v>
      </c>
      <c r="H33" s="28">
        <v>2.0</v>
      </c>
      <c r="I33" s="27">
        <v>7.0</v>
      </c>
      <c r="J33" s="27">
        <v>2.0</v>
      </c>
      <c r="K33" s="27">
        <v>2.0</v>
      </c>
      <c r="L33" s="27">
        <v>8.0</v>
      </c>
      <c r="M33" s="27">
        <v>8.0</v>
      </c>
      <c r="N33" s="27">
        <v>2.0</v>
      </c>
      <c r="O33" s="31">
        <v>12.0</v>
      </c>
      <c r="P33" s="32">
        <v>2.0</v>
      </c>
      <c r="Q33" s="32">
        <v>1.0</v>
      </c>
      <c r="R33" s="31">
        <v>7.0</v>
      </c>
      <c r="S33" s="30">
        <v>0.0</v>
      </c>
      <c r="T33" s="32">
        <v>8.0</v>
      </c>
      <c r="U33" s="22">
        <f t="shared" ref="U33:W33" si="30">(C33+F33+I33+L33+O33+R33)</f>
        <v>56</v>
      </c>
      <c r="V33" s="22">
        <f t="shared" si="30"/>
        <v>24</v>
      </c>
      <c r="W33" s="22">
        <f t="shared" si="30"/>
        <v>17</v>
      </c>
      <c r="X33" s="23">
        <f t="shared" si="3"/>
        <v>91.80327869</v>
      </c>
      <c r="Y33" s="23">
        <f t="shared" si="4"/>
        <v>85.71428571</v>
      </c>
      <c r="Z33" s="23">
        <f t="shared" si="5"/>
        <v>89.47368421</v>
      </c>
    </row>
    <row r="34" ht="14.25" customHeight="1">
      <c r="A34" s="24">
        <v>27.0</v>
      </c>
      <c r="B34" s="25" t="s">
        <v>43</v>
      </c>
      <c r="C34" s="37">
        <v>10.0</v>
      </c>
      <c r="D34" s="38">
        <v>7.0</v>
      </c>
      <c r="E34" s="38">
        <v>2.0</v>
      </c>
      <c r="F34" s="27">
        <v>10.0</v>
      </c>
      <c r="G34" s="28">
        <v>4.0</v>
      </c>
      <c r="H34" s="58"/>
      <c r="I34" s="27">
        <v>9.0</v>
      </c>
      <c r="J34" s="27">
        <v>2.0</v>
      </c>
      <c r="K34" s="27">
        <v>2.0</v>
      </c>
      <c r="L34" s="27">
        <v>8.0</v>
      </c>
      <c r="M34" s="27">
        <v>8.0</v>
      </c>
      <c r="N34" s="27">
        <v>3.0</v>
      </c>
      <c r="O34" s="31">
        <v>8.0</v>
      </c>
      <c r="P34" s="32">
        <v>2.0</v>
      </c>
      <c r="Q34" s="32">
        <v>1.0</v>
      </c>
      <c r="R34" s="31">
        <v>8.0</v>
      </c>
      <c r="S34" s="30">
        <v>0.0</v>
      </c>
      <c r="T34" s="32">
        <v>8.0</v>
      </c>
      <c r="U34" s="22">
        <f t="shared" ref="U34:W34" si="31">(C34+F34+I34+L34+O34+R34)</f>
        <v>53</v>
      </c>
      <c r="V34" s="22">
        <f t="shared" si="31"/>
        <v>23</v>
      </c>
      <c r="W34" s="22">
        <f t="shared" si="31"/>
        <v>16</v>
      </c>
      <c r="X34" s="23">
        <f t="shared" si="3"/>
        <v>86.8852459</v>
      </c>
      <c r="Y34" s="23">
        <f t="shared" si="4"/>
        <v>82.14285714</v>
      </c>
      <c r="Z34" s="23">
        <f t="shared" si="5"/>
        <v>84.21052632</v>
      </c>
    </row>
    <row r="35" ht="14.25" customHeight="1">
      <c r="A35" s="24">
        <v>28.0</v>
      </c>
      <c r="B35" s="25" t="s">
        <v>44</v>
      </c>
      <c r="C35" s="37">
        <v>11.0</v>
      </c>
      <c r="D35" s="38">
        <v>8.0</v>
      </c>
      <c r="E35" s="38">
        <v>2.0</v>
      </c>
      <c r="F35" s="27">
        <v>11.0</v>
      </c>
      <c r="G35" s="27">
        <v>4.0</v>
      </c>
      <c r="H35" s="27">
        <v>2.0</v>
      </c>
      <c r="I35" s="27">
        <v>9.0</v>
      </c>
      <c r="J35" s="27">
        <v>2.0</v>
      </c>
      <c r="K35" s="27">
        <v>2.0</v>
      </c>
      <c r="L35" s="27">
        <v>8.0</v>
      </c>
      <c r="M35" s="27">
        <v>8.0</v>
      </c>
      <c r="N35" s="27">
        <v>3.0</v>
      </c>
      <c r="O35" s="31">
        <v>12.0</v>
      </c>
      <c r="P35" s="32">
        <v>2.0</v>
      </c>
      <c r="Q35" s="32">
        <v>0.0</v>
      </c>
      <c r="R35" s="31">
        <v>8.0</v>
      </c>
      <c r="S35" s="30">
        <v>0.0</v>
      </c>
      <c r="T35" s="32">
        <v>8.0</v>
      </c>
      <c r="U35" s="22">
        <f t="shared" ref="U35:W35" si="32">(C35+F35+I35+L35+O35+R35)</f>
        <v>59</v>
      </c>
      <c r="V35" s="22">
        <f t="shared" si="32"/>
        <v>24</v>
      </c>
      <c r="W35" s="22">
        <f t="shared" si="32"/>
        <v>17</v>
      </c>
      <c r="X35" s="23">
        <f t="shared" si="3"/>
        <v>96.72131148</v>
      </c>
      <c r="Y35" s="23">
        <f t="shared" si="4"/>
        <v>85.71428571</v>
      </c>
      <c r="Z35" s="23">
        <f t="shared" si="5"/>
        <v>89.47368421</v>
      </c>
    </row>
    <row r="36" ht="14.25" customHeight="1">
      <c r="A36" s="24">
        <v>29.0</v>
      </c>
      <c r="B36" s="25" t="s">
        <v>45</v>
      </c>
      <c r="C36" s="37">
        <v>12.0</v>
      </c>
      <c r="D36" s="37">
        <v>7.0</v>
      </c>
      <c r="E36" s="37">
        <v>2.0</v>
      </c>
      <c r="F36" s="27">
        <v>10.0</v>
      </c>
      <c r="G36" s="27">
        <v>4.0</v>
      </c>
      <c r="H36" s="27">
        <v>2.0</v>
      </c>
      <c r="I36" s="27">
        <v>9.0</v>
      </c>
      <c r="J36" s="27">
        <v>2.0</v>
      </c>
      <c r="K36" s="27">
        <v>2.0</v>
      </c>
      <c r="L36" s="27">
        <v>8.0</v>
      </c>
      <c r="M36" s="27">
        <v>6.0</v>
      </c>
      <c r="N36" s="27">
        <v>3.0</v>
      </c>
      <c r="O36" s="31">
        <v>10.0</v>
      </c>
      <c r="P36" s="32">
        <v>2.0</v>
      </c>
      <c r="Q36" s="32">
        <v>1.0</v>
      </c>
      <c r="R36" s="31">
        <v>7.0</v>
      </c>
      <c r="S36" s="30">
        <v>0.0</v>
      </c>
      <c r="T36" s="32">
        <v>7.0</v>
      </c>
      <c r="U36" s="22">
        <f t="shared" ref="U36:W36" si="33">(C36+F36+I36+L36+O36+R36)</f>
        <v>56</v>
      </c>
      <c r="V36" s="22">
        <f t="shared" si="33"/>
        <v>21</v>
      </c>
      <c r="W36" s="22">
        <f t="shared" si="33"/>
        <v>17</v>
      </c>
      <c r="X36" s="23">
        <f t="shared" si="3"/>
        <v>91.80327869</v>
      </c>
      <c r="Y36" s="23">
        <f t="shared" si="4"/>
        <v>75</v>
      </c>
      <c r="Z36" s="23">
        <f t="shared" si="5"/>
        <v>89.47368421</v>
      </c>
    </row>
    <row r="37" ht="14.25" customHeight="1">
      <c r="A37" s="39"/>
      <c r="B37" s="19" t="s">
        <v>46</v>
      </c>
      <c r="C37" s="40"/>
      <c r="D37" s="40"/>
      <c r="E37" s="40"/>
      <c r="F37" s="42"/>
      <c r="G37" s="43">
        <v>3.0</v>
      </c>
      <c r="H37" s="43">
        <v>2.0</v>
      </c>
      <c r="I37" s="43">
        <v>10.0</v>
      </c>
      <c r="J37" s="43">
        <v>2.0</v>
      </c>
      <c r="K37" s="43">
        <v>2.0</v>
      </c>
      <c r="L37" s="43"/>
      <c r="M37" s="42"/>
      <c r="N37" s="42"/>
      <c r="O37" s="44"/>
      <c r="P37" s="45"/>
      <c r="Q37" s="45"/>
      <c r="R37" s="44"/>
      <c r="S37" s="30">
        <v>0.0</v>
      </c>
      <c r="T37" s="45"/>
      <c r="U37" s="22">
        <f t="shared" ref="U37:W37" si="34">(C37+F37+I37+L37+O37+R37)</f>
        <v>10</v>
      </c>
      <c r="V37" s="22">
        <f t="shared" si="34"/>
        <v>5</v>
      </c>
      <c r="W37" s="22">
        <f t="shared" si="34"/>
        <v>4</v>
      </c>
      <c r="X37" s="23">
        <f t="shared" si="3"/>
        <v>16.39344262</v>
      </c>
      <c r="Y37" s="23">
        <f t="shared" si="4"/>
        <v>17.85714286</v>
      </c>
      <c r="Z37" s="23">
        <f t="shared" si="5"/>
        <v>21.05263158</v>
      </c>
    </row>
    <row r="38" ht="14.25" customHeight="1">
      <c r="A38" s="24">
        <v>30.0</v>
      </c>
      <c r="B38" s="25" t="s">
        <v>47</v>
      </c>
      <c r="C38" s="38">
        <v>12.0</v>
      </c>
      <c r="D38" s="38">
        <v>8.0</v>
      </c>
      <c r="E38" s="38">
        <v>2.0</v>
      </c>
      <c r="F38" s="28">
        <v>11.0</v>
      </c>
      <c r="G38" s="27">
        <v>3.0</v>
      </c>
      <c r="H38" s="28">
        <v>2.0</v>
      </c>
      <c r="I38" s="27">
        <v>9.0</v>
      </c>
      <c r="J38" s="27">
        <v>2.0</v>
      </c>
      <c r="K38" s="27">
        <v>2.0</v>
      </c>
      <c r="L38" s="27">
        <v>8.0</v>
      </c>
      <c r="M38" s="27">
        <v>8.0</v>
      </c>
      <c r="N38" s="27">
        <v>3.0</v>
      </c>
      <c r="O38" s="31">
        <v>12.0</v>
      </c>
      <c r="P38" s="32">
        <v>3.0</v>
      </c>
      <c r="Q38" s="32">
        <v>1.0</v>
      </c>
      <c r="R38" s="31">
        <v>8.0</v>
      </c>
      <c r="S38" s="30">
        <v>0.0</v>
      </c>
      <c r="T38" s="32">
        <v>7.0</v>
      </c>
      <c r="U38" s="22">
        <f t="shared" ref="U38:W38" si="35">(C38+F38+I38+L38+O38+R38)</f>
        <v>60</v>
      </c>
      <c r="V38" s="22">
        <f t="shared" si="35"/>
        <v>24</v>
      </c>
      <c r="W38" s="22">
        <f t="shared" si="35"/>
        <v>17</v>
      </c>
      <c r="X38" s="23">
        <f t="shared" si="3"/>
        <v>98.36065574</v>
      </c>
      <c r="Y38" s="23">
        <f t="shared" si="4"/>
        <v>85.71428571</v>
      </c>
      <c r="Z38" s="23">
        <f t="shared" si="5"/>
        <v>89.47368421</v>
      </c>
    </row>
    <row r="39" ht="14.25" customHeight="1">
      <c r="A39" s="24">
        <v>31.0</v>
      </c>
      <c r="B39" s="25" t="s">
        <v>48</v>
      </c>
      <c r="C39" s="38">
        <v>11.0</v>
      </c>
      <c r="D39" s="38">
        <v>7.0</v>
      </c>
      <c r="E39" s="38">
        <v>2.0</v>
      </c>
      <c r="F39" s="28">
        <v>9.0</v>
      </c>
      <c r="G39" s="28">
        <v>3.0</v>
      </c>
      <c r="H39" s="28">
        <v>2.0</v>
      </c>
      <c r="I39" s="27">
        <v>9.0</v>
      </c>
      <c r="J39" s="27">
        <v>2.0</v>
      </c>
      <c r="K39" s="27">
        <v>2.0</v>
      </c>
      <c r="L39" s="27">
        <v>8.0</v>
      </c>
      <c r="M39" s="27">
        <v>8.0</v>
      </c>
      <c r="N39" s="27">
        <v>2.0</v>
      </c>
      <c r="O39" s="31">
        <v>8.0</v>
      </c>
      <c r="P39" s="32">
        <v>1.0</v>
      </c>
      <c r="Q39" s="32">
        <v>1.0</v>
      </c>
      <c r="R39" s="31">
        <v>8.0</v>
      </c>
      <c r="S39" s="30">
        <v>0.0</v>
      </c>
      <c r="T39" s="32">
        <v>8.0</v>
      </c>
      <c r="U39" s="22">
        <f t="shared" ref="U39:W39" si="36">(C39+F39+I39+L39+O39+R39)</f>
        <v>53</v>
      </c>
      <c r="V39" s="22">
        <f t="shared" si="36"/>
        <v>21</v>
      </c>
      <c r="W39" s="22">
        <f t="shared" si="36"/>
        <v>17</v>
      </c>
      <c r="X39" s="23">
        <f t="shared" si="3"/>
        <v>86.8852459</v>
      </c>
      <c r="Y39" s="23">
        <f t="shared" si="4"/>
        <v>75</v>
      </c>
      <c r="Z39" s="23">
        <f t="shared" si="5"/>
        <v>89.47368421</v>
      </c>
    </row>
    <row r="40" ht="14.25" customHeight="1">
      <c r="A40" s="24">
        <v>32.0</v>
      </c>
      <c r="B40" s="25" t="s">
        <v>49</v>
      </c>
      <c r="C40" s="37">
        <v>11.0</v>
      </c>
      <c r="D40" s="37">
        <v>8.0</v>
      </c>
      <c r="E40" s="37">
        <v>2.0</v>
      </c>
      <c r="F40" s="27">
        <v>10.0</v>
      </c>
      <c r="G40" s="27">
        <v>3.0</v>
      </c>
      <c r="H40" s="27">
        <v>2.0</v>
      </c>
      <c r="I40" s="27">
        <v>9.0</v>
      </c>
      <c r="J40" s="27">
        <v>2.0</v>
      </c>
      <c r="K40" s="27">
        <v>2.0</v>
      </c>
      <c r="L40" s="27">
        <v>8.0</v>
      </c>
      <c r="M40" s="27">
        <v>8.0</v>
      </c>
      <c r="N40" s="27">
        <v>3.0</v>
      </c>
      <c r="O40" s="31">
        <v>11.0</v>
      </c>
      <c r="P40" s="32">
        <v>3.0</v>
      </c>
      <c r="Q40" s="32">
        <v>0.0</v>
      </c>
      <c r="R40" s="31">
        <v>8.0</v>
      </c>
      <c r="S40" s="30">
        <v>0.0</v>
      </c>
      <c r="T40" s="32">
        <v>8.0</v>
      </c>
      <c r="U40" s="22">
        <f t="shared" ref="U40:W40" si="37">(C40+F40+I40+L40+O40+R40)</f>
        <v>57</v>
      </c>
      <c r="V40" s="22">
        <f t="shared" si="37"/>
        <v>24</v>
      </c>
      <c r="W40" s="22">
        <f t="shared" si="37"/>
        <v>17</v>
      </c>
      <c r="X40" s="23">
        <f t="shared" si="3"/>
        <v>93.44262295</v>
      </c>
      <c r="Y40" s="23">
        <f t="shared" si="4"/>
        <v>85.71428571</v>
      </c>
      <c r="Z40" s="23">
        <f t="shared" si="5"/>
        <v>89.47368421</v>
      </c>
    </row>
    <row r="41" ht="14.25" customHeight="1">
      <c r="A41" s="24">
        <v>33.0</v>
      </c>
      <c r="B41" s="25" t="s">
        <v>50</v>
      </c>
      <c r="C41" s="38">
        <v>10.0</v>
      </c>
      <c r="D41" s="38">
        <v>8.0</v>
      </c>
      <c r="E41" s="38">
        <v>2.0</v>
      </c>
      <c r="F41" s="28">
        <v>10.0</v>
      </c>
      <c r="G41" s="28">
        <v>3.0</v>
      </c>
      <c r="H41" s="28">
        <v>2.0</v>
      </c>
      <c r="I41" s="27">
        <v>8.0</v>
      </c>
      <c r="J41" s="27">
        <v>2.0</v>
      </c>
      <c r="K41" s="27">
        <v>2.0</v>
      </c>
      <c r="L41" s="27">
        <v>8.0</v>
      </c>
      <c r="M41" s="27">
        <v>8.0</v>
      </c>
      <c r="N41" s="27">
        <v>3.0</v>
      </c>
      <c r="O41" s="31">
        <v>12.0</v>
      </c>
      <c r="P41" s="32">
        <v>3.0</v>
      </c>
      <c r="Q41" s="32">
        <v>1.0</v>
      </c>
      <c r="R41" s="31">
        <v>8.0</v>
      </c>
      <c r="S41" s="30">
        <v>0.0</v>
      </c>
      <c r="T41" s="32">
        <v>7.0</v>
      </c>
      <c r="U41" s="22">
        <f t="shared" ref="U41:W41" si="38">(C41+F41+I41+L41+O41+R41)</f>
        <v>56</v>
      </c>
      <c r="V41" s="22">
        <f t="shared" si="38"/>
        <v>24</v>
      </c>
      <c r="W41" s="22">
        <f t="shared" si="38"/>
        <v>17</v>
      </c>
      <c r="X41" s="23">
        <f t="shared" si="3"/>
        <v>91.80327869</v>
      </c>
      <c r="Y41" s="23">
        <f t="shared" si="4"/>
        <v>85.71428571</v>
      </c>
      <c r="Z41" s="23">
        <f t="shared" si="5"/>
        <v>89.47368421</v>
      </c>
    </row>
    <row r="42" ht="14.25" customHeight="1">
      <c r="A42" s="24">
        <v>34.0</v>
      </c>
      <c r="B42" s="25" t="s">
        <v>51</v>
      </c>
      <c r="C42" s="38">
        <v>11.0</v>
      </c>
      <c r="D42" s="38">
        <v>7.0</v>
      </c>
      <c r="E42" s="38">
        <v>2.0</v>
      </c>
      <c r="F42" s="28">
        <v>9.0</v>
      </c>
      <c r="G42" s="28">
        <v>3.0</v>
      </c>
      <c r="H42" s="27">
        <v>2.0</v>
      </c>
      <c r="I42" s="27">
        <v>8.0</v>
      </c>
      <c r="J42" s="27">
        <v>2.0</v>
      </c>
      <c r="K42" s="27">
        <v>1.0</v>
      </c>
      <c r="L42" s="27">
        <v>8.0</v>
      </c>
      <c r="M42" s="27">
        <v>6.0</v>
      </c>
      <c r="N42" s="27">
        <v>3.0</v>
      </c>
      <c r="O42" s="31">
        <v>10.0</v>
      </c>
      <c r="P42" s="32">
        <v>2.0</v>
      </c>
      <c r="Q42" s="32">
        <v>1.0</v>
      </c>
      <c r="R42" s="31">
        <v>7.0</v>
      </c>
      <c r="S42" s="30">
        <v>0.0</v>
      </c>
      <c r="T42" s="32">
        <v>8.0</v>
      </c>
      <c r="U42" s="22">
        <f t="shared" ref="U42:W42" si="39">(C42+F42+I42+L42+O42+R42)</f>
        <v>53</v>
      </c>
      <c r="V42" s="22">
        <f t="shared" si="39"/>
        <v>20</v>
      </c>
      <c r="W42" s="22">
        <f t="shared" si="39"/>
        <v>17</v>
      </c>
      <c r="X42" s="23">
        <f t="shared" si="3"/>
        <v>86.8852459</v>
      </c>
      <c r="Y42" s="23">
        <f t="shared" si="4"/>
        <v>71.42857143</v>
      </c>
      <c r="Z42" s="23">
        <f t="shared" si="5"/>
        <v>89.47368421</v>
      </c>
    </row>
    <row r="43" ht="14.25" customHeight="1">
      <c r="A43" s="24">
        <v>35.0</v>
      </c>
      <c r="B43" s="25" t="s">
        <v>52</v>
      </c>
      <c r="C43" s="37">
        <v>12.0</v>
      </c>
      <c r="D43" s="37">
        <v>8.0</v>
      </c>
      <c r="E43" s="37">
        <v>2.0</v>
      </c>
      <c r="F43" s="27">
        <v>11.0</v>
      </c>
      <c r="G43" s="27">
        <v>3.0</v>
      </c>
      <c r="H43" s="27">
        <v>2.0</v>
      </c>
      <c r="I43" s="27">
        <v>8.0</v>
      </c>
      <c r="J43" s="27">
        <v>2.0</v>
      </c>
      <c r="K43" s="27">
        <v>2.0</v>
      </c>
      <c r="L43" s="27">
        <v>8.0</v>
      </c>
      <c r="M43" s="27">
        <v>8.0</v>
      </c>
      <c r="N43" s="27">
        <v>3.0</v>
      </c>
      <c r="O43" s="31">
        <v>12.0</v>
      </c>
      <c r="P43" s="32">
        <v>2.0</v>
      </c>
      <c r="Q43" s="32">
        <v>0.0</v>
      </c>
      <c r="R43" s="31">
        <v>8.0</v>
      </c>
      <c r="S43" s="30">
        <v>0.0</v>
      </c>
      <c r="T43" s="32">
        <v>8.0</v>
      </c>
      <c r="U43" s="22">
        <f t="shared" ref="U43:W43" si="40">(C43+F43+I43+L43+O43+R43)</f>
        <v>59</v>
      </c>
      <c r="V43" s="22">
        <f t="shared" si="40"/>
        <v>23</v>
      </c>
      <c r="W43" s="22">
        <f t="shared" si="40"/>
        <v>17</v>
      </c>
      <c r="X43" s="23">
        <f t="shared" si="3"/>
        <v>96.72131148</v>
      </c>
      <c r="Y43" s="23">
        <f t="shared" si="4"/>
        <v>82.14285714</v>
      </c>
      <c r="Z43" s="23">
        <f t="shared" si="5"/>
        <v>89.47368421</v>
      </c>
    </row>
    <row r="44" ht="14.25" customHeight="1">
      <c r="A44" s="24">
        <v>36.0</v>
      </c>
      <c r="B44" s="25" t="s">
        <v>53</v>
      </c>
      <c r="C44" s="37">
        <v>11.0</v>
      </c>
      <c r="D44" s="37">
        <v>8.0</v>
      </c>
      <c r="E44" s="37">
        <v>2.0</v>
      </c>
      <c r="F44" s="27">
        <v>11.0</v>
      </c>
      <c r="G44" s="27">
        <v>3.0</v>
      </c>
      <c r="H44" s="27">
        <v>2.0</v>
      </c>
      <c r="I44" s="27">
        <v>10.0</v>
      </c>
      <c r="J44" s="27">
        <v>2.0</v>
      </c>
      <c r="K44" s="27">
        <v>2.0</v>
      </c>
      <c r="L44" s="27">
        <v>8.0</v>
      </c>
      <c r="M44" s="27">
        <v>8.0</v>
      </c>
      <c r="N44" s="27">
        <v>3.0</v>
      </c>
      <c r="O44" s="31">
        <v>12.0</v>
      </c>
      <c r="P44" s="32">
        <v>4.0</v>
      </c>
      <c r="Q44" s="32">
        <v>1.0</v>
      </c>
      <c r="R44" s="31">
        <v>8.0</v>
      </c>
      <c r="S44" s="30">
        <v>0.0</v>
      </c>
      <c r="T44" s="32">
        <v>7.0</v>
      </c>
      <c r="U44" s="22">
        <f t="shared" ref="U44:W44" si="41">(C44+F44+I44+L44+O44+R44)</f>
        <v>60</v>
      </c>
      <c r="V44" s="22">
        <f t="shared" si="41"/>
        <v>25</v>
      </c>
      <c r="W44" s="22">
        <f t="shared" si="41"/>
        <v>17</v>
      </c>
      <c r="X44" s="23">
        <f t="shared" si="3"/>
        <v>98.36065574</v>
      </c>
      <c r="Y44" s="23">
        <f t="shared" si="4"/>
        <v>89.28571429</v>
      </c>
      <c r="Z44" s="23">
        <f t="shared" si="5"/>
        <v>89.47368421</v>
      </c>
    </row>
    <row r="45" ht="14.25" customHeight="1">
      <c r="A45" s="24">
        <v>37.0</v>
      </c>
      <c r="B45" s="25" t="s">
        <v>54</v>
      </c>
      <c r="C45" s="47">
        <v>10.0</v>
      </c>
      <c r="D45" s="47">
        <v>8.0</v>
      </c>
      <c r="E45" s="47">
        <v>2.0</v>
      </c>
      <c r="F45" s="48">
        <v>10.0</v>
      </c>
      <c r="G45" s="48">
        <v>3.0</v>
      </c>
      <c r="H45" s="49">
        <v>2.0</v>
      </c>
      <c r="I45" s="49">
        <v>9.0</v>
      </c>
      <c r="J45" s="49">
        <v>2.0</v>
      </c>
      <c r="K45" s="49">
        <v>2.0</v>
      </c>
      <c r="L45" s="49">
        <v>8.0</v>
      </c>
      <c r="M45" s="49">
        <v>6.0</v>
      </c>
      <c r="N45" s="49">
        <v>3.0</v>
      </c>
      <c r="O45" s="50">
        <v>12.0</v>
      </c>
      <c r="P45" s="51">
        <v>2.0</v>
      </c>
      <c r="Q45" s="51">
        <v>0.0</v>
      </c>
      <c r="R45" s="50">
        <v>8.0</v>
      </c>
      <c r="S45" s="30">
        <v>0.0</v>
      </c>
      <c r="T45" s="51">
        <v>7.0</v>
      </c>
      <c r="U45" s="22">
        <f t="shared" ref="U45:W45" si="42">(C45+F45+I45+L45+O45+R45)</f>
        <v>57</v>
      </c>
      <c r="V45" s="22">
        <f t="shared" si="42"/>
        <v>21</v>
      </c>
      <c r="W45" s="22">
        <f t="shared" si="42"/>
        <v>16</v>
      </c>
      <c r="X45" s="23">
        <f t="shared" si="3"/>
        <v>93.44262295</v>
      </c>
      <c r="Y45" s="23">
        <f t="shared" si="4"/>
        <v>75</v>
      </c>
      <c r="Z45" s="23">
        <f t="shared" si="5"/>
        <v>84.21052632</v>
      </c>
    </row>
    <row r="46" ht="14.25" customHeight="1">
      <c r="A46" s="24">
        <v>38.0</v>
      </c>
      <c r="B46" s="25" t="s">
        <v>55</v>
      </c>
      <c r="C46" s="27">
        <v>12.0</v>
      </c>
      <c r="D46" s="27">
        <v>8.0</v>
      </c>
      <c r="E46" s="27">
        <v>2.0</v>
      </c>
      <c r="F46" s="27">
        <v>11.0</v>
      </c>
      <c r="G46" s="27">
        <v>3.0</v>
      </c>
      <c r="H46" s="27">
        <v>2.0</v>
      </c>
      <c r="I46" s="27">
        <v>9.0</v>
      </c>
      <c r="J46" s="27">
        <v>2.0</v>
      </c>
      <c r="K46" s="27">
        <v>2.0</v>
      </c>
      <c r="L46" s="27">
        <v>8.0</v>
      </c>
      <c r="M46" s="27">
        <v>8.0</v>
      </c>
      <c r="N46" s="27">
        <v>3.0</v>
      </c>
      <c r="O46" s="29">
        <v>12.0</v>
      </c>
      <c r="P46" s="30">
        <v>2.0</v>
      </c>
      <c r="Q46" s="30">
        <v>1.0</v>
      </c>
      <c r="R46" s="29">
        <v>7.0</v>
      </c>
      <c r="S46" s="30">
        <v>0.0</v>
      </c>
      <c r="T46" s="30">
        <v>8.0</v>
      </c>
      <c r="U46" s="22">
        <f t="shared" ref="U46:W46" si="43">(C46+F46+I46+L46+O46+R46)</f>
        <v>59</v>
      </c>
      <c r="V46" s="22">
        <f t="shared" si="43"/>
        <v>23</v>
      </c>
      <c r="W46" s="22">
        <f t="shared" si="43"/>
        <v>18</v>
      </c>
      <c r="X46" s="23">
        <f t="shared" si="3"/>
        <v>96.72131148</v>
      </c>
      <c r="Y46" s="23">
        <f t="shared" si="4"/>
        <v>82.14285714</v>
      </c>
      <c r="Z46" s="23">
        <f t="shared" si="5"/>
        <v>94.73684211</v>
      </c>
    </row>
    <row r="47" ht="14.25" customHeight="1">
      <c r="A47" s="24">
        <v>39.0</v>
      </c>
      <c r="B47" s="25" t="s">
        <v>56</v>
      </c>
      <c r="C47" s="27">
        <v>10.0</v>
      </c>
      <c r="D47" s="27">
        <v>8.0</v>
      </c>
      <c r="E47" s="27">
        <v>2.0</v>
      </c>
      <c r="F47" s="27">
        <v>10.0</v>
      </c>
      <c r="G47" s="27">
        <v>3.0</v>
      </c>
      <c r="H47" s="27">
        <v>2.0</v>
      </c>
      <c r="I47" s="27">
        <v>8.0</v>
      </c>
      <c r="J47" s="27">
        <v>2.0</v>
      </c>
      <c r="K47" s="27">
        <v>1.0</v>
      </c>
      <c r="L47" s="27">
        <v>8.0</v>
      </c>
      <c r="M47" s="27">
        <v>6.0</v>
      </c>
      <c r="N47" s="27">
        <v>3.0</v>
      </c>
      <c r="O47" s="31">
        <v>11.0</v>
      </c>
      <c r="P47" s="32">
        <v>4.0</v>
      </c>
      <c r="Q47" s="32">
        <v>0.0</v>
      </c>
      <c r="R47" s="31">
        <v>7.0</v>
      </c>
      <c r="S47" s="30">
        <v>0.0</v>
      </c>
      <c r="T47" s="32">
        <v>8.0</v>
      </c>
      <c r="U47" s="22">
        <f t="shared" ref="U47:W47" si="44">(C47+F47+I47+L47+O47+R47)</f>
        <v>54</v>
      </c>
      <c r="V47" s="22">
        <f t="shared" si="44"/>
        <v>23</v>
      </c>
      <c r="W47" s="22">
        <f t="shared" si="44"/>
        <v>16</v>
      </c>
      <c r="X47" s="23">
        <f t="shared" si="3"/>
        <v>88.52459016</v>
      </c>
      <c r="Y47" s="23">
        <f t="shared" si="4"/>
        <v>82.14285714</v>
      </c>
      <c r="Z47" s="23">
        <f t="shared" si="5"/>
        <v>84.21052632</v>
      </c>
    </row>
    <row r="48" ht="14.25" customHeight="1">
      <c r="A48" s="24">
        <v>40.0</v>
      </c>
      <c r="B48" s="25" t="s">
        <v>57</v>
      </c>
      <c r="C48" s="52">
        <v>12.0</v>
      </c>
      <c r="D48" s="52">
        <v>6.0</v>
      </c>
      <c r="E48" s="52">
        <v>1.0</v>
      </c>
      <c r="F48" s="52">
        <v>7.0</v>
      </c>
      <c r="G48" s="52">
        <v>2.0</v>
      </c>
      <c r="H48" s="52">
        <v>1.0</v>
      </c>
      <c r="I48" s="52">
        <v>7.0</v>
      </c>
      <c r="J48" s="52">
        <v>2.0</v>
      </c>
      <c r="K48" s="52">
        <v>2.0</v>
      </c>
      <c r="L48" s="52">
        <v>7.0</v>
      </c>
      <c r="M48" s="52">
        <v>6.0</v>
      </c>
      <c r="N48" s="52">
        <v>3.0</v>
      </c>
      <c r="O48" s="53">
        <v>9.0</v>
      </c>
      <c r="P48" s="54">
        <v>2.0</v>
      </c>
      <c r="Q48" s="54">
        <v>1.0</v>
      </c>
      <c r="R48" s="53">
        <v>8.0</v>
      </c>
      <c r="S48" s="30">
        <v>0.0</v>
      </c>
      <c r="T48" s="54">
        <v>7.0</v>
      </c>
      <c r="U48" s="22">
        <f t="shared" ref="U48:W48" si="45">(C48+F48+I48+L48+O48+R48)</f>
        <v>50</v>
      </c>
      <c r="V48" s="22">
        <f t="shared" si="45"/>
        <v>18</v>
      </c>
      <c r="W48" s="22">
        <f t="shared" si="45"/>
        <v>15</v>
      </c>
      <c r="X48" s="23">
        <f t="shared" si="3"/>
        <v>81.96721311</v>
      </c>
      <c r="Y48" s="23">
        <f t="shared" si="4"/>
        <v>64.28571429</v>
      </c>
      <c r="Z48" s="23">
        <f t="shared" si="5"/>
        <v>78.94736842</v>
      </c>
    </row>
    <row r="49" ht="14.25" customHeight="1">
      <c r="A49" s="24">
        <v>41.0</v>
      </c>
      <c r="B49" s="25" t="s">
        <v>58</v>
      </c>
      <c r="C49" s="52">
        <v>12.0</v>
      </c>
      <c r="D49" s="52">
        <v>7.0</v>
      </c>
      <c r="E49" s="52">
        <v>2.0</v>
      </c>
      <c r="F49" s="52">
        <v>11.0</v>
      </c>
      <c r="G49" s="52">
        <v>3.0</v>
      </c>
      <c r="H49" s="52">
        <v>2.0</v>
      </c>
      <c r="I49" s="52">
        <v>7.0</v>
      </c>
      <c r="J49" s="52">
        <v>2.0</v>
      </c>
      <c r="K49" s="52">
        <v>2.0</v>
      </c>
      <c r="L49" s="52">
        <v>8.0</v>
      </c>
      <c r="M49" s="52">
        <v>8.0</v>
      </c>
      <c r="N49" s="52">
        <v>3.0</v>
      </c>
      <c r="O49" s="53">
        <v>9.0</v>
      </c>
      <c r="P49" s="54">
        <v>3.0</v>
      </c>
      <c r="Q49" s="54">
        <v>1.0</v>
      </c>
      <c r="R49" s="53">
        <v>7.0</v>
      </c>
      <c r="S49" s="30">
        <v>0.0</v>
      </c>
      <c r="T49" s="54">
        <v>8.0</v>
      </c>
      <c r="U49" s="22">
        <f t="shared" ref="U49:W49" si="46">(C49+F49+I49+L49+O49+R49)</f>
        <v>54</v>
      </c>
      <c r="V49" s="22">
        <f t="shared" si="46"/>
        <v>23</v>
      </c>
      <c r="W49" s="22">
        <f t="shared" si="46"/>
        <v>18</v>
      </c>
      <c r="X49" s="23">
        <f t="shared" si="3"/>
        <v>88.52459016</v>
      </c>
      <c r="Y49" s="23">
        <f t="shared" si="4"/>
        <v>82.14285714</v>
      </c>
      <c r="Z49" s="23">
        <f t="shared" si="5"/>
        <v>94.73684211</v>
      </c>
    </row>
    <row r="50" ht="14.25" customHeight="1">
      <c r="A50" s="24">
        <v>42.0</v>
      </c>
      <c r="B50" s="25" t="s">
        <v>59</v>
      </c>
      <c r="C50" s="52">
        <v>11.0</v>
      </c>
      <c r="D50" s="52">
        <v>6.0</v>
      </c>
      <c r="E50" s="52">
        <v>1.0</v>
      </c>
      <c r="F50" s="52">
        <v>8.0</v>
      </c>
      <c r="G50" s="52">
        <v>3.0</v>
      </c>
      <c r="H50" s="52">
        <v>2.0</v>
      </c>
      <c r="I50" s="52">
        <v>8.0</v>
      </c>
      <c r="J50" s="52">
        <v>2.0</v>
      </c>
      <c r="K50" s="52">
        <v>2.0</v>
      </c>
      <c r="L50" s="52">
        <v>8.0</v>
      </c>
      <c r="M50" s="52">
        <v>8.0</v>
      </c>
      <c r="N50" s="52">
        <v>3.0</v>
      </c>
      <c r="O50" s="53">
        <v>12.0</v>
      </c>
      <c r="P50" s="54">
        <v>4.0</v>
      </c>
      <c r="Q50" s="54">
        <v>0.0</v>
      </c>
      <c r="R50" s="53">
        <v>7.0</v>
      </c>
      <c r="S50" s="30">
        <v>0.0</v>
      </c>
      <c r="T50" s="54">
        <v>8.0</v>
      </c>
      <c r="U50" s="22">
        <f t="shared" ref="U50:W50" si="47">(C50+F50+I50+L50+O50+R50)</f>
        <v>54</v>
      </c>
      <c r="V50" s="22">
        <f t="shared" si="47"/>
        <v>23</v>
      </c>
      <c r="W50" s="22">
        <f t="shared" si="47"/>
        <v>16</v>
      </c>
      <c r="X50" s="23">
        <f t="shared" si="3"/>
        <v>88.52459016</v>
      </c>
      <c r="Y50" s="23">
        <f t="shared" si="4"/>
        <v>82.14285714</v>
      </c>
      <c r="Z50" s="23">
        <f t="shared" si="5"/>
        <v>84.21052632</v>
      </c>
    </row>
    <row r="51" ht="14.25" customHeight="1">
      <c r="A51" s="24">
        <v>43.0</v>
      </c>
      <c r="B51" s="25" t="s">
        <v>60</v>
      </c>
      <c r="C51" s="52">
        <v>11.0</v>
      </c>
      <c r="D51" s="52">
        <v>7.0</v>
      </c>
      <c r="E51" s="52">
        <v>2.0</v>
      </c>
      <c r="F51" s="52">
        <v>9.0</v>
      </c>
      <c r="G51" s="52">
        <v>3.0</v>
      </c>
      <c r="H51" s="52">
        <v>2.0</v>
      </c>
      <c r="I51" s="52">
        <v>9.0</v>
      </c>
      <c r="J51" s="52">
        <v>2.0</v>
      </c>
      <c r="K51" s="52">
        <v>1.0</v>
      </c>
      <c r="L51" s="52">
        <v>8.0</v>
      </c>
      <c r="M51" s="52">
        <v>6.0</v>
      </c>
      <c r="N51" s="52">
        <v>2.0</v>
      </c>
      <c r="O51" s="53">
        <v>10.0</v>
      </c>
      <c r="P51" s="54">
        <v>1.0</v>
      </c>
      <c r="Q51" s="54">
        <v>1.0</v>
      </c>
      <c r="R51" s="53">
        <v>8.0</v>
      </c>
      <c r="S51" s="30">
        <v>0.0</v>
      </c>
      <c r="T51" s="54">
        <v>8.0</v>
      </c>
      <c r="U51" s="22">
        <f t="shared" ref="U51:W51" si="48">(C51+F51+I51+L51+O51+R51)</f>
        <v>55</v>
      </c>
      <c r="V51" s="22">
        <f t="shared" si="48"/>
        <v>19</v>
      </c>
      <c r="W51" s="22">
        <f t="shared" si="48"/>
        <v>16</v>
      </c>
      <c r="X51" s="23">
        <f t="shared" si="3"/>
        <v>90.16393443</v>
      </c>
      <c r="Y51" s="23">
        <f t="shared" si="4"/>
        <v>67.85714286</v>
      </c>
      <c r="Z51" s="23">
        <f t="shared" si="5"/>
        <v>84.21052632</v>
      </c>
    </row>
    <row r="52" ht="14.25" customHeight="1">
      <c r="A52" s="24">
        <v>44.0</v>
      </c>
      <c r="B52" s="25" t="s">
        <v>61</v>
      </c>
      <c r="C52" s="52">
        <v>11.0</v>
      </c>
      <c r="D52" s="52">
        <v>8.0</v>
      </c>
      <c r="E52" s="52">
        <v>2.0</v>
      </c>
      <c r="F52" s="52">
        <v>11.0</v>
      </c>
      <c r="G52" s="52">
        <v>3.0</v>
      </c>
      <c r="H52" s="52">
        <v>2.0</v>
      </c>
      <c r="I52" s="52">
        <v>9.0</v>
      </c>
      <c r="J52" s="52">
        <v>2.0</v>
      </c>
      <c r="K52" s="52">
        <v>2.0</v>
      </c>
      <c r="L52" s="52">
        <v>8.0</v>
      </c>
      <c r="M52" s="52">
        <v>8.0</v>
      </c>
      <c r="N52" s="52">
        <v>3.0</v>
      </c>
      <c r="O52" s="53">
        <v>12.0</v>
      </c>
      <c r="P52" s="54">
        <v>4.0</v>
      </c>
      <c r="Q52" s="54">
        <v>1.0</v>
      </c>
      <c r="R52" s="53">
        <v>8.0</v>
      </c>
      <c r="S52" s="30">
        <v>0.0</v>
      </c>
      <c r="T52" s="54">
        <v>8.0</v>
      </c>
      <c r="U52" s="22">
        <f t="shared" ref="U52:W52" si="49">(C52+F52+I52+L52+O52+R52)</f>
        <v>59</v>
      </c>
      <c r="V52" s="22">
        <f t="shared" si="49"/>
        <v>25</v>
      </c>
      <c r="W52" s="22">
        <f t="shared" si="49"/>
        <v>18</v>
      </c>
      <c r="X52" s="23">
        <f t="shared" si="3"/>
        <v>96.72131148</v>
      </c>
      <c r="Y52" s="23">
        <f t="shared" si="4"/>
        <v>89.28571429</v>
      </c>
      <c r="Z52" s="23">
        <f t="shared" si="5"/>
        <v>94.73684211</v>
      </c>
    </row>
    <row r="53" ht="14.25" customHeight="1">
      <c r="A53" s="24">
        <v>45.0</v>
      </c>
      <c r="B53" s="25" t="s">
        <v>62</v>
      </c>
      <c r="C53" s="52">
        <v>8.0</v>
      </c>
      <c r="D53" s="52">
        <v>7.0</v>
      </c>
      <c r="E53" s="52">
        <v>2.0</v>
      </c>
      <c r="F53" s="52">
        <v>9.0</v>
      </c>
      <c r="G53" s="52">
        <v>3.0</v>
      </c>
      <c r="H53" s="52">
        <v>2.0</v>
      </c>
      <c r="I53" s="52">
        <v>8.0</v>
      </c>
      <c r="J53" s="52">
        <v>2.0</v>
      </c>
      <c r="K53" s="52">
        <v>0.0</v>
      </c>
      <c r="L53" s="52">
        <v>7.0</v>
      </c>
      <c r="M53" s="52">
        <v>4.0</v>
      </c>
      <c r="N53" s="52">
        <v>3.0</v>
      </c>
      <c r="O53" s="53">
        <v>11.0</v>
      </c>
      <c r="P53" s="54">
        <v>1.0</v>
      </c>
      <c r="Q53" s="54">
        <v>1.0</v>
      </c>
      <c r="R53" s="53">
        <v>8.0</v>
      </c>
      <c r="S53" s="30">
        <v>0.0</v>
      </c>
      <c r="T53" s="54">
        <v>7.0</v>
      </c>
      <c r="U53" s="22">
        <f t="shared" ref="U53:W53" si="50">(C53+F53+I53+L53+O53+R53)</f>
        <v>51</v>
      </c>
      <c r="V53" s="22">
        <f t="shared" si="50"/>
        <v>17</v>
      </c>
      <c r="W53" s="22">
        <f t="shared" si="50"/>
        <v>15</v>
      </c>
      <c r="X53" s="23">
        <f t="shared" si="3"/>
        <v>83.60655738</v>
      </c>
      <c r="Y53" s="23">
        <f t="shared" si="4"/>
        <v>60.71428571</v>
      </c>
      <c r="Z53" s="23">
        <f t="shared" si="5"/>
        <v>78.94736842</v>
      </c>
    </row>
    <row r="54" ht="14.25" customHeight="1">
      <c r="A54" s="24">
        <v>46.0</v>
      </c>
      <c r="B54" s="25" t="s">
        <v>63</v>
      </c>
      <c r="C54" s="52">
        <v>12.0</v>
      </c>
      <c r="D54" s="52">
        <v>8.0</v>
      </c>
      <c r="E54" s="52">
        <v>2.0</v>
      </c>
      <c r="F54" s="52">
        <v>11.0</v>
      </c>
      <c r="G54" s="52">
        <v>3.0</v>
      </c>
      <c r="H54" s="52">
        <v>2.0</v>
      </c>
      <c r="I54" s="52">
        <v>7.0</v>
      </c>
      <c r="J54" s="52">
        <v>2.0</v>
      </c>
      <c r="K54" s="52">
        <v>2.0</v>
      </c>
      <c r="L54" s="52">
        <v>7.0</v>
      </c>
      <c r="M54" s="52">
        <v>8.0</v>
      </c>
      <c r="N54" s="52">
        <v>3.0</v>
      </c>
      <c r="O54" s="53">
        <v>11.0</v>
      </c>
      <c r="P54" s="54">
        <v>3.0</v>
      </c>
      <c r="Q54" s="54">
        <v>1.0</v>
      </c>
      <c r="R54" s="53">
        <v>7.0</v>
      </c>
      <c r="S54" s="30">
        <v>0.0</v>
      </c>
      <c r="T54" s="54">
        <v>8.0</v>
      </c>
      <c r="U54" s="22">
        <f t="shared" ref="U54:W54" si="51">(C54+F54+I54+L54+O54+R54)</f>
        <v>55</v>
      </c>
      <c r="V54" s="22">
        <f t="shared" si="51"/>
        <v>24</v>
      </c>
      <c r="W54" s="22">
        <f t="shared" si="51"/>
        <v>18</v>
      </c>
      <c r="X54" s="23">
        <f t="shared" si="3"/>
        <v>90.16393443</v>
      </c>
      <c r="Y54" s="23">
        <f t="shared" si="4"/>
        <v>85.71428571</v>
      </c>
      <c r="Z54" s="23">
        <f t="shared" si="5"/>
        <v>94.73684211</v>
      </c>
    </row>
    <row r="55" ht="14.25" customHeight="1">
      <c r="A55" s="24">
        <v>47.0</v>
      </c>
      <c r="B55" s="25" t="s">
        <v>64</v>
      </c>
      <c r="C55" s="52">
        <v>11.0</v>
      </c>
      <c r="D55" s="52">
        <v>8.0</v>
      </c>
      <c r="E55" s="52">
        <v>1.0</v>
      </c>
      <c r="F55" s="52">
        <v>9.0</v>
      </c>
      <c r="G55" s="52">
        <v>3.0</v>
      </c>
      <c r="H55" s="52">
        <v>2.0</v>
      </c>
      <c r="I55" s="52">
        <v>8.0</v>
      </c>
      <c r="J55" s="52">
        <v>2.0</v>
      </c>
      <c r="K55" s="52">
        <v>1.0</v>
      </c>
      <c r="L55" s="52">
        <v>8.0</v>
      </c>
      <c r="M55" s="52">
        <v>6.0</v>
      </c>
      <c r="N55" s="52">
        <v>3.0</v>
      </c>
      <c r="O55" s="53">
        <v>12.0</v>
      </c>
      <c r="P55" s="54">
        <v>3.0</v>
      </c>
      <c r="Q55" s="54">
        <v>1.0</v>
      </c>
      <c r="R55" s="53">
        <v>8.0</v>
      </c>
      <c r="S55" s="30">
        <v>0.0</v>
      </c>
      <c r="T55" s="54">
        <v>7.0</v>
      </c>
      <c r="U55" s="22">
        <f t="shared" ref="U55:W55" si="52">(C55+F55+I55+L55+O55+R55)</f>
        <v>56</v>
      </c>
      <c r="V55" s="22">
        <f t="shared" si="52"/>
        <v>22</v>
      </c>
      <c r="W55" s="22">
        <f t="shared" si="52"/>
        <v>15</v>
      </c>
      <c r="X55" s="23">
        <f t="shared" si="3"/>
        <v>91.80327869</v>
      </c>
      <c r="Y55" s="23">
        <f t="shared" si="4"/>
        <v>78.57142857</v>
      </c>
      <c r="Z55" s="23">
        <f t="shared" si="5"/>
        <v>78.94736842</v>
      </c>
    </row>
    <row r="56" ht="14.25" customHeight="1">
      <c r="A56" s="24">
        <v>48.0</v>
      </c>
      <c r="B56" s="25" t="s">
        <v>65</v>
      </c>
      <c r="C56" s="52">
        <v>8.0</v>
      </c>
      <c r="D56" s="52">
        <v>4.0</v>
      </c>
      <c r="E56" s="52">
        <v>2.0</v>
      </c>
      <c r="F56" s="52">
        <v>4.0</v>
      </c>
      <c r="G56" s="52">
        <v>2.0</v>
      </c>
      <c r="H56" s="52">
        <v>1.0</v>
      </c>
      <c r="I56" s="52">
        <v>6.0</v>
      </c>
      <c r="J56" s="52">
        <v>1.0</v>
      </c>
      <c r="K56" s="52">
        <v>0.0</v>
      </c>
      <c r="L56" s="52">
        <v>8.0</v>
      </c>
      <c r="M56" s="52">
        <v>2.0</v>
      </c>
      <c r="N56" s="52">
        <v>2.0</v>
      </c>
      <c r="O56" s="53">
        <v>12.0</v>
      </c>
      <c r="P56" s="54">
        <v>2.0</v>
      </c>
      <c r="Q56" s="54">
        <v>0.0</v>
      </c>
      <c r="R56" s="53">
        <v>7.0</v>
      </c>
      <c r="S56" s="30">
        <v>0.0</v>
      </c>
      <c r="T56" s="54">
        <v>7.0</v>
      </c>
      <c r="U56" s="22">
        <f t="shared" ref="U56:W56" si="53">(C56+F56+I56+L56+O56+R56)</f>
        <v>45</v>
      </c>
      <c r="V56" s="22">
        <f t="shared" si="53"/>
        <v>11</v>
      </c>
      <c r="W56" s="22">
        <f t="shared" si="53"/>
        <v>12</v>
      </c>
      <c r="X56" s="23">
        <f t="shared" si="3"/>
        <v>73.7704918</v>
      </c>
      <c r="Y56" s="23">
        <f t="shared" si="4"/>
        <v>39.28571429</v>
      </c>
      <c r="Z56" s="23">
        <f t="shared" si="5"/>
        <v>63.15789474</v>
      </c>
    </row>
    <row r="57" ht="14.25" customHeight="1">
      <c r="A57" s="24">
        <v>49.0</v>
      </c>
      <c r="B57" s="25" t="s">
        <v>66</v>
      </c>
      <c r="C57" s="52">
        <v>11.0</v>
      </c>
      <c r="D57" s="52">
        <v>8.0</v>
      </c>
      <c r="E57" s="52">
        <v>2.0</v>
      </c>
      <c r="F57" s="52">
        <v>11.0</v>
      </c>
      <c r="G57" s="52">
        <v>3.0</v>
      </c>
      <c r="H57" s="52">
        <v>2.0</v>
      </c>
      <c r="I57" s="52">
        <v>8.0</v>
      </c>
      <c r="J57" s="52">
        <v>2.0</v>
      </c>
      <c r="K57" s="52">
        <v>2.0</v>
      </c>
      <c r="L57" s="52">
        <v>8.0</v>
      </c>
      <c r="M57" s="52">
        <v>8.0</v>
      </c>
      <c r="N57" s="52">
        <v>3.0</v>
      </c>
      <c r="O57" s="53">
        <v>12.0</v>
      </c>
      <c r="P57" s="54">
        <v>3.0</v>
      </c>
      <c r="Q57" s="54">
        <v>1.0</v>
      </c>
      <c r="R57" s="53">
        <v>8.0</v>
      </c>
      <c r="S57" s="30">
        <v>0.0</v>
      </c>
      <c r="T57" s="54">
        <v>8.0</v>
      </c>
      <c r="U57" s="22">
        <f t="shared" ref="U57:W57" si="54">(C57+F57+I57+L57+O57+R57)</f>
        <v>58</v>
      </c>
      <c r="V57" s="22">
        <f t="shared" si="54"/>
        <v>24</v>
      </c>
      <c r="W57" s="22">
        <f t="shared" si="54"/>
        <v>18</v>
      </c>
      <c r="X57" s="23">
        <f t="shared" si="3"/>
        <v>95.08196721</v>
      </c>
      <c r="Y57" s="23">
        <f t="shared" si="4"/>
        <v>85.71428571</v>
      </c>
      <c r="Z57" s="23">
        <f t="shared" si="5"/>
        <v>94.73684211</v>
      </c>
    </row>
    <row r="58" ht="14.25" customHeight="1">
      <c r="A58" s="24">
        <v>50.0</v>
      </c>
      <c r="B58" s="25" t="s">
        <v>67</v>
      </c>
      <c r="C58" s="52">
        <v>10.0</v>
      </c>
      <c r="D58" s="52">
        <v>6.0</v>
      </c>
      <c r="E58" s="52">
        <v>2.0</v>
      </c>
      <c r="F58" s="52">
        <v>8.0</v>
      </c>
      <c r="G58" s="52">
        <v>3.0</v>
      </c>
      <c r="H58" s="52">
        <v>2.0</v>
      </c>
      <c r="I58" s="52">
        <v>7.0</v>
      </c>
      <c r="J58" s="52">
        <v>1.0</v>
      </c>
      <c r="K58" s="52">
        <v>1.0</v>
      </c>
      <c r="L58" s="52">
        <v>8.0</v>
      </c>
      <c r="M58" s="52">
        <v>6.0</v>
      </c>
      <c r="N58" s="52">
        <v>3.0</v>
      </c>
      <c r="O58" s="53">
        <v>11.0</v>
      </c>
      <c r="P58" s="54">
        <v>3.0</v>
      </c>
      <c r="Q58" s="54">
        <v>0.0</v>
      </c>
      <c r="R58" s="53">
        <v>8.0</v>
      </c>
      <c r="S58" s="30">
        <v>0.0</v>
      </c>
      <c r="T58" s="54">
        <v>7.0</v>
      </c>
      <c r="U58" s="22">
        <f t="shared" ref="U58:W58" si="55">(C58+F58+I58+L58+O58+R58)</f>
        <v>52</v>
      </c>
      <c r="V58" s="22">
        <f t="shared" si="55"/>
        <v>19</v>
      </c>
      <c r="W58" s="22">
        <f t="shared" si="55"/>
        <v>15</v>
      </c>
      <c r="X58" s="23">
        <f t="shared" si="3"/>
        <v>85.24590164</v>
      </c>
      <c r="Y58" s="23">
        <f t="shared" si="4"/>
        <v>67.85714286</v>
      </c>
      <c r="Z58" s="23">
        <f t="shared" si="5"/>
        <v>78.94736842</v>
      </c>
    </row>
    <row r="59" ht="14.25" customHeight="1">
      <c r="A59" s="24">
        <v>51.0</v>
      </c>
      <c r="B59" s="25" t="s">
        <v>68</v>
      </c>
      <c r="C59" s="52">
        <v>11.0</v>
      </c>
      <c r="D59" s="52">
        <v>7.0</v>
      </c>
      <c r="E59" s="52">
        <v>2.0</v>
      </c>
      <c r="F59" s="52">
        <v>9.0</v>
      </c>
      <c r="G59" s="52">
        <v>3.0</v>
      </c>
      <c r="H59" s="52">
        <v>2.0</v>
      </c>
      <c r="I59" s="52">
        <v>9.0</v>
      </c>
      <c r="J59" s="52">
        <v>2.0</v>
      </c>
      <c r="K59" s="52">
        <v>1.0</v>
      </c>
      <c r="L59" s="52">
        <v>8.0</v>
      </c>
      <c r="M59" s="52">
        <v>6.0</v>
      </c>
      <c r="N59" s="52">
        <v>3.0</v>
      </c>
      <c r="O59" s="53">
        <v>11.0</v>
      </c>
      <c r="P59" s="54">
        <v>2.0</v>
      </c>
      <c r="Q59" s="54">
        <v>1.0</v>
      </c>
      <c r="R59" s="53">
        <v>8.0</v>
      </c>
      <c r="S59" s="30">
        <v>0.0</v>
      </c>
      <c r="T59" s="54">
        <v>8.0</v>
      </c>
      <c r="U59" s="22">
        <f t="shared" ref="U59:W59" si="56">(C59+F59+I59+L59+O59+R59)</f>
        <v>56</v>
      </c>
      <c r="V59" s="22">
        <f t="shared" si="56"/>
        <v>20</v>
      </c>
      <c r="W59" s="22">
        <f t="shared" si="56"/>
        <v>17</v>
      </c>
      <c r="X59" s="23">
        <f t="shared" si="3"/>
        <v>91.80327869</v>
      </c>
      <c r="Y59" s="23">
        <f t="shared" si="4"/>
        <v>71.42857143</v>
      </c>
      <c r="Z59" s="23">
        <f t="shared" si="5"/>
        <v>89.47368421</v>
      </c>
    </row>
    <row r="60" ht="14.25" customHeight="1">
      <c r="A60" s="24">
        <v>52.0</v>
      </c>
      <c r="B60" s="25" t="s">
        <v>69</v>
      </c>
      <c r="C60" s="52">
        <v>12.0</v>
      </c>
      <c r="D60" s="52">
        <v>8.0</v>
      </c>
      <c r="E60" s="52">
        <v>2.0</v>
      </c>
      <c r="F60" s="52">
        <v>11.0</v>
      </c>
      <c r="G60" s="52">
        <v>1.0</v>
      </c>
      <c r="H60" s="52">
        <v>2.0</v>
      </c>
      <c r="I60" s="52">
        <v>7.0</v>
      </c>
      <c r="J60" s="52">
        <v>2.0</v>
      </c>
      <c r="K60" s="52">
        <v>2.0</v>
      </c>
      <c r="L60" s="52">
        <v>8.0</v>
      </c>
      <c r="M60" s="52">
        <v>8.0</v>
      </c>
      <c r="N60" s="52">
        <v>3.0</v>
      </c>
      <c r="O60" s="53">
        <v>12.0</v>
      </c>
      <c r="P60" s="54">
        <v>2.0</v>
      </c>
      <c r="Q60" s="54">
        <v>1.0</v>
      </c>
      <c r="R60" s="53">
        <v>7.0</v>
      </c>
      <c r="S60" s="30">
        <v>0.0</v>
      </c>
      <c r="T60" s="54">
        <v>8.0</v>
      </c>
      <c r="U60" s="22">
        <f t="shared" ref="U60:W60" si="57">(C60+F60+I60+L60+O60+R60)</f>
        <v>57</v>
      </c>
      <c r="V60" s="22">
        <f t="shared" si="57"/>
        <v>21</v>
      </c>
      <c r="W60" s="22">
        <f t="shared" si="57"/>
        <v>18</v>
      </c>
      <c r="X60" s="23">
        <f t="shared" si="3"/>
        <v>93.44262295</v>
      </c>
      <c r="Y60" s="23">
        <f t="shared" si="4"/>
        <v>75</v>
      </c>
      <c r="Z60" s="23">
        <f t="shared" si="5"/>
        <v>94.73684211</v>
      </c>
    </row>
    <row r="61" ht="14.25" customHeight="1">
      <c r="A61" s="24">
        <v>53.0</v>
      </c>
      <c r="B61" s="25" t="s">
        <v>70</v>
      </c>
      <c r="C61" s="52">
        <v>9.0</v>
      </c>
      <c r="D61" s="52">
        <v>6.0</v>
      </c>
      <c r="E61" s="52">
        <v>2.0</v>
      </c>
      <c r="F61" s="52">
        <v>6.0</v>
      </c>
      <c r="G61" s="52">
        <v>3.0</v>
      </c>
      <c r="H61" s="52">
        <v>2.0</v>
      </c>
      <c r="I61" s="52">
        <v>7.0</v>
      </c>
      <c r="J61" s="52">
        <v>2.0</v>
      </c>
      <c r="K61" s="52">
        <v>0.0</v>
      </c>
      <c r="L61" s="52">
        <v>7.0</v>
      </c>
      <c r="M61" s="52">
        <v>4.0</v>
      </c>
      <c r="N61" s="52">
        <v>2.0</v>
      </c>
      <c r="O61" s="53">
        <v>12.0</v>
      </c>
      <c r="P61" s="54">
        <v>4.0</v>
      </c>
      <c r="Q61" s="54">
        <v>0.0</v>
      </c>
      <c r="R61" s="53">
        <v>8.0</v>
      </c>
      <c r="S61" s="30">
        <v>0.0</v>
      </c>
      <c r="T61" s="54">
        <v>7.0</v>
      </c>
      <c r="U61" s="22">
        <f t="shared" ref="U61:W61" si="58">(C61+F61+I61+L61+O61+R61)</f>
        <v>49</v>
      </c>
      <c r="V61" s="22">
        <f t="shared" si="58"/>
        <v>19</v>
      </c>
      <c r="W61" s="22">
        <f t="shared" si="58"/>
        <v>13</v>
      </c>
      <c r="X61" s="23">
        <f t="shared" si="3"/>
        <v>80.32786885</v>
      </c>
      <c r="Y61" s="23">
        <f t="shared" si="4"/>
        <v>67.85714286</v>
      </c>
      <c r="Z61" s="23">
        <f t="shared" si="5"/>
        <v>68.42105263</v>
      </c>
    </row>
    <row r="62" ht="14.25" customHeight="1">
      <c r="A62" s="24">
        <v>54.0</v>
      </c>
      <c r="B62" s="25" t="s">
        <v>77</v>
      </c>
      <c r="C62" s="52">
        <v>11.0</v>
      </c>
      <c r="D62" s="52">
        <v>8.0</v>
      </c>
      <c r="E62" s="52">
        <v>2.0</v>
      </c>
      <c r="F62" s="52">
        <v>11.0</v>
      </c>
      <c r="G62" s="52">
        <v>3.0</v>
      </c>
      <c r="H62" s="52">
        <v>2.0</v>
      </c>
      <c r="I62" s="52">
        <v>8.0</v>
      </c>
      <c r="J62" s="52">
        <v>2.0</v>
      </c>
      <c r="K62" s="52">
        <v>2.0</v>
      </c>
      <c r="L62" s="52">
        <v>7.0</v>
      </c>
      <c r="M62" s="52">
        <v>8.0</v>
      </c>
      <c r="N62" s="52">
        <v>3.0</v>
      </c>
      <c r="O62" s="53">
        <v>12.0</v>
      </c>
      <c r="P62" s="54">
        <v>4.0</v>
      </c>
      <c r="Q62" s="54">
        <v>1.0</v>
      </c>
      <c r="R62" s="53">
        <v>8.0</v>
      </c>
      <c r="S62" s="30">
        <v>0.0</v>
      </c>
      <c r="T62" s="54">
        <v>8.0</v>
      </c>
      <c r="U62" s="22">
        <f t="shared" ref="U62:W62" si="59">(C62+F62+I62+L62+O62+R62)</f>
        <v>57</v>
      </c>
      <c r="V62" s="22">
        <f t="shared" si="59"/>
        <v>25</v>
      </c>
      <c r="W62" s="22">
        <f t="shared" si="59"/>
        <v>18</v>
      </c>
      <c r="X62" s="23">
        <f t="shared" si="3"/>
        <v>93.44262295</v>
      </c>
      <c r="Y62" s="23">
        <f t="shared" si="4"/>
        <v>89.28571429</v>
      </c>
      <c r="Z62" s="23">
        <f t="shared" si="5"/>
        <v>94.73684211</v>
      </c>
    </row>
    <row r="63" ht="14.25" customHeight="1">
      <c r="A63" s="24">
        <v>55.0</v>
      </c>
      <c r="B63" s="25" t="s">
        <v>78</v>
      </c>
      <c r="C63" s="52">
        <v>11.0</v>
      </c>
      <c r="D63" s="52">
        <v>8.0</v>
      </c>
      <c r="E63" s="52">
        <v>2.0</v>
      </c>
      <c r="F63" s="52">
        <v>10.0</v>
      </c>
      <c r="G63" s="52">
        <v>3.0</v>
      </c>
      <c r="H63" s="52">
        <v>2.0</v>
      </c>
      <c r="I63" s="52">
        <v>8.0</v>
      </c>
      <c r="J63" s="52">
        <v>2.0</v>
      </c>
      <c r="K63" s="52">
        <v>2.0</v>
      </c>
      <c r="L63" s="52">
        <v>8.0</v>
      </c>
      <c r="M63" s="52">
        <v>8.0</v>
      </c>
      <c r="N63" s="52">
        <v>3.0</v>
      </c>
      <c r="O63" s="53">
        <v>11.0</v>
      </c>
      <c r="P63" s="54">
        <v>4.0</v>
      </c>
      <c r="Q63" s="54">
        <v>1.0</v>
      </c>
      <c r="R63" s="53">
        <v>7.0</v>
      </c>
      <c r="S63" s="30">
        <v>0.0</v>
      </c>
      <c r="T63" s="54">
        <v>7.0</v>
      </c>
      <c r="U63" s="22">
        <f t="shared" ref="U63:W63" si="60">(C63+F63+I63+L63+O63+R63)</f>
        <v>55</v>
      </c>
      <c r="V63" s="22">
        <f t="shared" si="60"/>
        <v>25</v>
      </c>
      <c r="W63" s="22">
        <f t="shared" si="60"/>
        <v>17</v>
      </c>
      <c r="X63" s="23">
        <f t="shared" si="3"/>
        <v>90.16393443</v>
      </c>
      <c r="Y63" s="23">
        <f t="shared" si="4"/>
        <v>89.28571429</v>
      </c>
      <c r="Z63" s="23">
        <f t="shared" si="5"/>
        <v>89.47368421</v>
      </c>
    </row>
    <row r="64" ht="14.25" customHeight="1">
      <c r="A64" s="24">
        <v>56.0</v>
      </c>
      <c r="B64" s="25" t="s">
        <v>73</v>
      </c>
      <c r="C64" s="52">
        <v>12.0</v>
      </c>
      <c r="D64" s="52">
        <v>7.0</v>
      </c>
      <c r="E64" s="52">
        <v>2.0</v>
      </c>
      <c r="F64" s="52">
        <v>10.0</v>
      </c>
      <c r="G64" s="52">
        <v>3.0</v>
      </c>
      <c r="H64" s="52">
        <v>2.0</v>
      </c>
      <c r="I64" s="52">
        <v>7.0</v>
      </c>
      <c r="J64" s="52">
        <v>2.0</v>
      </c>
      <c r="K64" s="52">
        <v>2.0</v>
      </c>
      <c r="L64" s="52">
        <v>7.0</v>
      </c>
      <c r="M64" s="52">
        <v>8.0</v>
      </c>
      <c r="N64" s="52">
        <v>3.0</v>
      </c>
      <c r="O64" s="53">
        <v>10.0</v>
      </c>
      <c r="P64" s="54">
        <v>1.0</v>
      </c>
      <c r="Q64" s="54">
        <v>1.0</v>
      </c>
      <c r="R64" s="53">
        <v>8.0</v>
      </c>
      <c r="S64" s="30">
        <v>0.0</v>
      </c>
      <c r="T64" s="54">
        <v>8.0</v>
      </c>
      <c r="U64" s="22">
        <f t="shared" ref="U64:W64" si="61">(C64+F64+I64+L64+O64+R64)</f>
        <v>54</v>
      </c>
      <c r="V64" s="22">
        <f t="shared" si="61"/>
        <v>21</v>
      </c>
      <c r="W64" s="22">
        <f t="shared" si="61"/>
        <v>18</v>
      </c>
      <c r="X64" s="23">
        <f t="shared" si="3"/>
        <v>88.52459016</v>
      </c>
      <c r="Y64" s="23">
        <f t="shared" si="4"/>
        <v>75</v>
      </c>
      <c r="Z64" s="23">
        <f t="shared" si="5"/>
        <v>94.73684211</v>
      </c>
    </row>
    <row r="65" ht="14.25" customHeight="1">
      <c r="A65" s="24">
        <v>57.0</v>
      </c>
      <c r="B65" s="25" t="s">
        <v>74</v>
      </c>
      <c r="C65" s="52">
        <v>12.0</v>
      </c>
      <c r="D65" s="52">
        <v>8.0</v>
      </c>
      <c r="E65" s="52">
        <v>2.0</v>
      </c>
      <c r="F65" s="52">
        <v>11.0</v>
      </c>
      <c r="G65" s="52">
        <v>1.0</v>
      </c>
      <c r="H65" s="52">
        <v>2.0</v>
      </c>
      <c r="I65" s="52">
        <v>8.0</v>
      </c>
      <c r="J65" s="52">
        <v>2.0</v>
      </c>
      <c r="K65" s="52">
        <v>1.0</v>
      </c>
      <c r="L65" s="52">
        <v>7.0</v>
      </c>
      <c r="M65" s="52">
        <v>4.0</v>
      </c>
      <c r="N65" s="52">
        <v>3.0</v>
      </c>
      <c r="O65" s="53">
        <v>10.0</v>
      </c>
      <c r="P65" s="54">
        <v>4.0</v>
      </c>
      <c r="Q65" s="54">
        <v>1.0</v>
      </c>
      <c r="R65" s="53">
        <v>7.0</v>
      </c>
      <c r="S65" s="30">
        <v>0.0</v>
      </c>
      <c r="T65" s="54">
        <v>7.0</v>
      </c>
      <c r="U65" s="22">
        <f t="shared" ref="U65:W65" si="62">(C65+F65+I65+L65+O65+R65)</f>
        <v>55</v>
      </c>
      <c r="V65" s="22">
        <f t="shared" si="62"/>
        <v>19</v>
      </c>
      <c r="W65" s="22">
        <f t="shared" si="62"/>
        <v>16</v>
      </c>
      <c r="X65" s="23">
        <f t="shared" si="3"/>
        <v>90.16393443</v>
      </c>
      <c r="Y65" s="23">
        <f t="shared" si="4"/>
        <v>67.85714286</v>
      </c>
      <c r="Z65" s="23">
        <f t="shared" si="5"/>
        <v>84.21052632</v>
      </c>
    </row>
    <row r="66" ht="14.25" customHeight="1">
      <c r="A66" s="24">
        <v>58.0</v>
      </c>
      <c r="B66" s="25" t="s">
        <v>75</v>
      </c>
      <c r="C66" s="52">
        <v>7.0</v>
      </c>
      <c r="D66" s="52">
        <v>2.0</v>
      </c>
      <c r="E66" s="52">
        <v>1.0</v>
      </c>
      <c r="F66" s="52">
        <v>0.0</v>
      </c>
      <c r="G66" s="52">
        <v>0.0</v>
      </c>
      <c r="H66" s="52">
        <v>0.0</v>
      </c>
      <c r="I66" s="52">
        <v>4.0</v>
      </c>
      <c r="J66" s="52">
        <v>2.0</v>
      </c>
      <c r="K66" s="52">
        <v>0.0</v>
      </c>
      <c r="L66" s="52">
        <v>7.0</v>
      </c>
      <c r="M66" s="52">
        <v>2.0</v>
      </c>
      <c r="N66" s="52">
        <v>3.0</v>
      </c>
      <c r="O66" s="53">
        <v>6.0</v>
      </c>
      <c r="P66" s="54">
        <v>3.0</v>
      </c>
      <c r="Q66" s="54">
        <v>1.0</v>
      </c>
      <c r="R66" s="53">
        <v>5.0</v>
      </c>
      <c r="S66" s="30">
        <v>0.0</v>
      </c>
      <c r="T66" s="54">
        <v>7.0</v>
      </c>
      <c r="U66" s="22">
        <f t="shared" ref="U66:W66" si="63">(C66+F66+I66+L66+O66+R66)</f>
        <v>29</v>
      </c>
      <c r="V66" s="22">
        <f t="shared" si="63"/>
        <v>9</v>
      </c>
      <c r="W66" s="22">
        <f t="shared" si="63"/>
        <v>12</v>
      </c>
      <c r="X66" s="23">
        <f t="shared" si="3"/>
        <v>47.54098361</v>
      </c>
      <c r="Y66" s="23">
        <f t="shared" si="4"/>
        <v>32.14285714</v>
      </c>
      <c r="Z66" s="23">
        <f t="shared" si="5"/>
        <v>63.15789474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57.75" customHeight="1">
      <c r="A4" s="9" t="s">
        <v>79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11.0</v>
      </c>
      <c r="D7" s="20">
        <v>10.0</v>
      </c>
      <c r="E7" s="21">
        <v>2.0</v>
      </c>
      <c r="F7" s="20">
        <v>11.0</v>
      </c>
      <c r="G7" s="20">
        <v>4.0</v>
      </c>
      <c r="H7" s="21">
        <v>0.0</v>
      </c>
      <c r="I7" s="20">
        <v>9.0</v>
      </c>
      <c r="J7" s="20">
        <v>5.0</v>
      </c>
      <c r="K7" s="21">
        <v>2.0</v>
      </c>
      <c r="L7" s="20">
        <v>7.0</v>
      </c>
      <c r="M7" s="20">
        <v>8.0</v>
      </c>
      <c r="N7" s="21">
        <v>4.0</v>
      </c>
      <c r="O7" s="20">
        <v>8.0</v>
      </c>
      <c r="P7" s="20">
        <v>4.0</v>
      </c>
      <c r="Q7" s="21">
        <v>2.0</v>
      </c>
      <c r="R7" s="20">
        <v>7.0</v>
      </c>
      <c r="S7" s="20">
        <v>0.0</v>
      </c>
      <c r="T7" s="21">
        <v>5.0</v>
      </c>
      <c r="U7" s="22">
        <f t="shared" ref="U7:W7" si="1">(C7+F7+I7+L7+O7+R7)</f>
        <v>53</v>
      </c>
      <c r="V7" s="22">
        <f t="shared" si="1"/>
        <v>31</v>
      </c>
      <c r="W7" s="22">
        <f t="shared" si="1"/>
        <v>15</v>
      </c>
      <c r="X7" s="23">
        <f t="shared" ref="X7:X66" si="3">(U7*100/53)</f>
        <v>100</v>
      </c>
      <c r="Y7" s="23">
        <f t="shared" ref="Y7:Y66" si="4">(V7*100/31)</f>
        <v>100</v>
      </c>
      <c r="Z7" s="23">
        <f t="shared" ref="Z7:Z66" si="5">(W7*100/15)</f>
        <v>100</v>
      </c>
    </row>
    <row r="8" ht="14.25" customHeight="1">
      <c r="A8" s="24">
        <v>1.0</v>
      </c>
      <c r="B8" s="25" t="s">
        <v>17</v>
      </c>
      <c r="C8" s="26">
        <v>7.0</v>
      </c>
      <c r="D8" s="26">
        <v>5.0</v>
      </c>
      <c r="E8" s="26">
        <v>2.0</v>
      </c>
      <c r="F8" s="27">
        <v>7.0</v>
      </c>
      <c r="G8" s="28">
        <v>4.0</v>
      </c>
      <c r="H8" s="28">
        <v>0.0</v>
      </c>
      <c r="I8" s="27">
        <v>7.0</v>
      </c>
      <c r="J8" s="27">
        <v>3.0</v>
      </c>
      <c r="K8" s="27">
        <v>1.0</v>
      </c>
      <c r="L8" s="27">
        <v>6.0</v>
      </c>
      <c r="M8" s="27">
        <v>4.0</v>
      </c>
      <c r="N8" s="27">
        <v>3.0</v>
      </c>
      <c r="O8" s="29">
        <v>8.0</v>
      </c>
      <c r="P8" s="30">
        <v>4.0</v>
      </c>
      <c r="Q8" s="30">
        <v>2.0</v>
      </c>
      <c r="R8" s="29">
        <v>7.0</v>
      </c>
      <c r="S8" s="30">
        <v>0.0</v>
      </c>
      <c r="T8" s="30">
        <v>4.0</v>
      </c>
      <c r="U8" s="22">
        <f t="shared" ref="U8:W8" si="2">(C8+F8+I8+L8+O8+R8)</f>
        <v>42</v>
      </c>
      <c r="V8" s="22">
        <f t="shared" si="2"/>
        <v>20</v>
      </c>
      <c r="W8" s="22">
        <f t="shared" si="2"/>
        <v>12</v>
      </c>
      <c r="X8" s="23">
        <f t="shared" si="3"/>
        <v>79.24528302</v>
      </c>
      <c r="Y8" s="23">
        <f t="shared" si="4"/>
        <v>64.51612903</v>
      </c>
      <c r="Z8" s="23">
        <f t="shared" si="5"/>
        <v>80</v>
      </c>
    </row>
    <row r="9" ht="14.25" customHeight="1">
      <c r="A9" s="24">
        <v>2.0</v>
      </c>
      <c r="B9" s="25" t="s">
        <v>18</v>
      </c>
      <c r="C9" s="26">
        <v>7.0</v>
      </c>
      <c r="D9" s="26">
        <v>6.0</v>
      </c>
      <c r="E9" s="26">
        <v>2.0</v>
      </c>
      <c r="F9" s="28">
        <v>7.0</v>
      </c>
      <c r="G9" s="27">
        <v>3.0</v>
      </c>
      <c r="H9" s="28">
        <v>0.0</v>
      </c>
      <c r="I9" s="27">
        <v>7.0</v>
      </c>
      <c r="J9" s="27">
        <v>3.0</v>
      </c>
      <c r="K9" s="27">
        <v>2.0</v>
      </c>
      <c r="L9" s="27">
        <v>4.0</v>
      </c>
      <c r="M9" s="27">
        <v>4.0</v>
      </c>
      <c r="N9" s="27">
        <v>3.0</v>
      </c>
      <c r="O9" s="31">
        <v>9.0</v>
      </c>
      <c r="P9" s="32">
        <v>0.0</v>
      </c>
      <c r="Q9" s="32">
        <v>1.0</v>
      </c>
      <c r="R9" s="31">
        <v>7.0</v>
      </c>
      <c r="S9" s="30">
        <v>0.0</v>
      </c>
      <c r="T9" s="32">
        <v>5.0</v>
      </c>
      <c r="U9" s="22">
        <f t="shared" ref="U9:W9" si="6">(C9+F9+I9+L9+O9+R9)</f>
        <v>41</v>
      </c>
      <c r="V9" s="22">
        <f t="shared" si="6"/>
        <v>16</v>
      </c>
      <c r="W9" s="22">
        <f t="shared" si="6"/>
        <v>13</v>
      </c>
      <c r="X9" s="23">
        <f t="shared" si="3"/>
        <v>77.35849057</v>
      </c>
      <c r="Y9" s="23">
        <f t="shared" si="4"/>
        <v>51.61290323</v>
      </c>
      <c r="Z9" s="23">
        <f t="shared" si="5"/>
        <v>86.66666667</v>
      </c>
    </row>
    <row r="10" ht="14.25" customHeight="1">
      <c r="A10" s="24">
        <v>3.0</v>
      </c>
      <c r="B10" s="25" t="s">
        <v>19</v>
      </c>
      <c r="C10" s="26">
        <v>6.0</v>
      </c>
      <c r="D10" s="26">
        <v>6.0</v>
      </c>
      <c r="E10" s="26">
        <v>2.0</v>
      </c>
      <c r="F10" s="27">
        <v>7.0</v>
      </c>
      <c r="G10" s="27">
        <v>4.0</v>
      </c>
      <c r="H10" s="27">
        <v>0.0</v>
      </c>
      <c r="I10" s="27">
        <v>7.0</v>
      </c>
      <c r="J10" s="27">
        <v>4.0</v>
      </c>
      <c r="K10" s="27">
        <v>2.0</v>
      </c>
      <c r="L10" s="27">
        <v>5.0</v>
      </c>
      <c r="M10" s="27">
        <v>4.0</v>
      </c>
      <c r="N10" s="27">
        <v>4.0</v>
      </c>
      <c r="O10" s="31">
        <v>6.0</v>
      </c>
      <c r="P10" s="32">
        <v>4.0</v>
      </c>
      <c r="Q10" s="32">
        <v>2.0</v>
      </c>
      <c r="R10" s="31">
        <v>7.0</v>
      </c>
      <c r="S10" s="30">
        <v>0.0</v>
      </c>
      <c r="T10" s="32">
        <v>5.0</v>
      </c>
      <c r="U10" s="22">
        <f t="shared" ref="U10:W10" si="7">(C10+F10+I10+L10+O10+R10)</f>
        <v>38</v>
      </c>
      <c r="V10" s="22">
        <f t="shared" si="7"/>
        <v>22</v>
      </c>
      <c r="W10" s="22">
        <f t="shared" si="7"/>
        <v>15</v>
      </c>
      <c r="X10" s="23">
        <f t="shared" si="3"/>
        <v>71.69811321</v>
      </c>
      <c r="Y10" s="23">
        <f t="shared" si="4"/>
        <v>70.96774194</v>
      </c>
      <c r="Z10" s="23">
        <f t="shared" si="5"/>
        <v>100</v>
      </c>
    </row>
    <row r="11" ht="14.25" customHeight="1">
      <c r="A11" s="24">
        <v>4.0</v>
      </c>
      <c r="B11" s="25" t="s">
        <v>20</v>
      </c>
      <c r="C11" s="26">
        <v>6.0</v>
      </c>
      <c r="D11" s="26">
        <v>6.0</v>
      </c>
      <c r="E11" s="26">
        <v>2.0</v>
      </c>
      <c r="F11" s="28">
        <v>7.0</v>
      </c>
      <c r="G11" s="28">
        <v>4.0</v>
      </c>
      <c r="H11" s="28">
        <v>0.0</v>
      </c>
      <c r="I11" s="27">
        <v>7.0</v>
      </c>
      <c r="J11" s="27">
        <v>3.0</v>
      </c>
      <c r="K11" s="27">
        <v>2.0</v>
      </c>
      <c r="L11" s="27">
        <v>6.0</v>
      </c>
      <c r="M11" s="27">
        <v>4.0</v>
      </c>
      <c r="N11" s="27">
        <v>3.0</v>
      </c>
      <c r="O11" s="31">
        <v>9.0</v>
      </c>
      <c r="P11" s="32">
        <v>3.0</v>
      </c>
      <c r="Q11" s="32">
        <v>1.0</v>
      </c>
      <c r="R11" s="31">
        <v>6.0</v>
      </c>
      <c r="S11" s="30">
        <v>0.0</v>
      </c>
      <c r="T11" s="32">
        <v>5.0</v>
      </c>
      <c r="U11" s="22">
        <f t="shared" ref="U11:W11" si="8">(C11+F11+I11+L11+O11+R11)</f>
        <v>41</v>
      </c>
      <c r="V11" s="22">
        <f t="shared" si="8"/>
        <v>20</v>
      </c>
      <c r="W11" s="22">
        <f t="shared" si="8"/>
        <v>13</v>
      </c>
      <c r="X11" s="23">
        <f t="shared" si="3"/>
        <v>77.35849057</v>
      </c>
      <c r="Y11" s="23">
        <f t="shared" si="4"/>
        <v>64.51612903</v>
      </c>
      <c r="Z11" s="23">
        <f t="shared" si="5"/>
        <v>86.66666667</v>
      </c>
    </row>
    <row r="12" ht="14.25" customHeight="1">
      <c r="A12" s="24">
        <v>5.0</v>
      </c>
      <c r="B12" s="25" t="s">
        <v>21</v>
      </c>
      <c r="C12" s="26">
        <v>7.0</v>
      </c>
      <c r="D12" s="26">
        <v>6.0</v>
      </c>
      <c r="E12" s="26">
        <v>2.0</v>
      </c>
      <c r="F12" s="28">
        <v>7.0</v>
      </c>
      <c r="G12" s="27">
        <v>4.0</v>
      </c>
      <c r="H12" s="28">
        <v>0.0</v>
      </c>
      <c r="I12" s="27">
        <v>7.0</v>
      </c>
      <c r="J12" s="27">
        <v>3.0</v>
      </c>
      <c r="K12" s="27">
        <v>1.0</v>
      </c>
      <c r="L12" s="27">
        <v>6.0</v>
      </c>
      <c r="M12" s="27">
        <v>4.0</v>
      </c>
      <c r="N12" s="27">
        <v>3.0</v>
      </c>
      <c r="O12" s="31">
        <v>7.0</v>
      </c>
      <c r="P12" s="32">
        <v>4.0</v>
      </c>
      <c r="Q12" s="32">
        <v>1.0</v>
      </c>
      <c r="R12" s="31">
        <v>7.0</v>
      </c>
      <c r="S12" s="30">
        <v>0.0</v>
      </c>
      <c r="T12" s="32">
        <v>5.0</v>
      </c>
      <c r="U12" s="22">
        <f t="shared" ref="U12:W12" si="9">(C12+F12+I12+L12+O12+R12)</f>
        <v>41</v>
      </c>
      <c r="V12" s="22">
        <f t="shared" si="9"/>
        <v>21</v>
      </c>
      <c r="W12" s="22">
        <f t="shared" si="9"/>
        <v>12</v>
      </c>
      <c r="X12" s="23">
        <f t="shared" si="3"/>
        <v>77.35849057</v>
      </c>
      <c r="Y12" s="23">
        <f t="shared" si="4"/>
        <v>67.74193548</v>
      </c>
      <c r="Z12" s="23">
        <f t="shared" si="5"/>
        <v>80</v>
      </c>
    </row>
    <row r="13" ht="14.25" customHeight="1">
      <c r="A13" s="24">
        <v>6.0</v>
      </c>
      <c r="B13" s="25" t="s">
        <v>22</v>
      </c>
      <c r="C13" s="26">
        <v>6.0</v>
      </c>
      <c r="D13" s="26">
        <v>5.0</v>
      </c>
      <c r="E13" s="26">
        <v>2.0</v>
      </c>
      <c r="F13" s="27">
        <v>5.0</v>
      </c>
      <c r="G13" s="27">
        <v>4.0</v>
      </c>
      <c r="H13" s="27">
        <v>0.0</v>
      </c>
      <c r="I13" s="27">
        <v>8.0</v>
      </c>
      <c r="J13" s="27">
        <v>3.0</v>
      </c>
      <c r="K13" s="27">
        <v>1.0</v>
      </c>
      <c r="L13" s="27">
        <v>6.0</v>
      </c>
      <c r="M13" s="27">
        <v>4.0</v>
      </c>
      <c r="N13" s="27">
        <v>3.0</v>
      </c>
      <c r="O13" s="31">
        <v>8.0</v>
      </c>
      <c r="P13" s="32">
        <v>1.0</v>
      </c>
      <c r="Q13" s="32">
        <v>2.0</v>
      </c>
      <c r="R13" s="31">
        <v>6.0</v>
      </c>
      <c r="S13" s="30">
        <v>0.0</v>
      </c>
      <c r="T13" s="32">
        <v>4.0</v>
      </c>
      <c r="U13" s="22">
        <f t="shared" ref="U13:W13" si="10">(C13+F13+I13+L13+O13+R13)</f>
        <v>39</v>
      </c>
      <c r="V13" s="22">
        <f t="shared" si="10"/>
        <v>17</v>
      </c>
      <c r="W13" s="22">
        <f t="shared" si="10"/>
        <v>12</v>
      </c>
      <c r="X13" s="23">
        <f t="shared" si="3"/>
        <v>73.58490566</v>
      </c>
      <c r="Y13" s="23">
        <f t="shared" si="4"/>
        <v>54.83870968</v>
      </c>
      <c r="Z13" s="23">
        <f t="shared" si="5"/>
        <v>80</v>
      </c>
    </row>
    <row r="14" ht="14.25" customHeight="1">
      <c r="A14" s="24">
        <v>7.0</v>
      </c>
      <c r="B14" s="25" t="s">
        <v>23</v>
      </c>
      <c r="C14" s="26">
        <v>6.0</v>
      </c>
      <c r="D14" s="26">
        <v>4.0</v>
      </c>
      <c r="E14" s="26">
        <v>2.0</v>
      </c>
      <c r="F14" s="28">
        <v>5.0</v>
      </c>
      <c r="G14" s="27">
        <v>4.0</v>
      </c>
      <c r="H14" s="28">
        <v>0.0</v>
      </c>
      <c r="I14" s="27">
        <v>7.0</v>
      </c>
      <c r="J14" s="27">
        <v>2.0</v>
      </c>
      <c r="K14" s="27">
        <v>1.0</v>
      </c>
      <c r="L14" s="27">
        <v>4.0</v>
      </c>
      <c r="M14" s="27">
        <v>4.0</v>
      </c>
      <c r="N14" s="27">
        <v>3.0</v>
      </c>
      <c r="O14" s="31">
        <v>8.0</v>
      </c>
      <c r="P14" s="32">
        <v>4.0</v>
      </c>
      <c r="Q14" s="32">
        <v>1.0</v>
      </c>
      <c r="R14" s="31">
        <v>6.0</v>
      </c>
      <c r="S14" s="30">
        <v>0.0</v>
      </c>
      <c r="T14" s="32">
        <v>4.0</v>
      </c>
      <c r="U14" s="22">
        <f t="shared" ref="U14:W14" si="11">(C14+F14+I14+L14+O14+R14)</f>
        <v>36</v>
      </c>
      <c r="V14" s="22">
        <f t="shared" si="11"/>
        <v>18</v>
      </c>
      <c r="W14" s="22">
        <f t="shared" si="11"/>
        <v>11</v>
      </c>
      <c r="X14" s="23">
        <f t="shared" si="3"/>
        <v>67.9245283</v>
      </c>
      <c r="Y14" s="23">
        <f t="shared" si="4"/>
        <v>58.06451613</v>
      </c>
      <c r="Z14" s="23">
        <f t="shared" si="5"/>
        <v>73.33333333</v>
      </c>
    </row>
    <row r="15" ht="14.25" customHeight="1">
      <c r="A15" s="24">
        <v>8.0</v>
      </c>
      <c r="B15" s="25" t="s">
        <v>24</v>
      </c>
      <c r="C15" s="26">
        <v>7.0</v>
      </c>
      <c r="D15" s="26">
        <v>5.0</v>
      </c>
      <c r="E15" s="26">
        <v>2.0</v>
      </c>
      <c r="F15" s="27">
        <v>6.0</v>
      </c>
      <c r="G15" s="27">
        <v>3.0</v>
      </c>
      <c r="H15" s="27">
        <v>0.0</v>
      </c>
      <c r="I15" s="27">
        <v>6.0</v>
      </c>
      <c r="J15" s="27">
        <v>3.0</v>
      </c>
      <c r="K15" s="27">
        <v>2.0</v>
      </c>
      <c r="L15" s="27">
        <v>5.0</v>
      </c>
      <c r="M15" s="27">
        <v>4.0</v>
      </c>
      <c r="N15" s="27">
        <v>2.0</v>
      </c>
      <c r="O15" s="31">
        <v>9.0</v>
      </c>
      <c r="P15" s="32">
        <v>3.0</v>
      </c>
      <c r="Q15" s="32">
        <v>2.0</v>
      </c>
      <c r="R15" s="31">
        <v>6.0</v>
      </c>
      <c r="S15" s="30">
        <v>0.0</v>
      </c>
      <c r="T15" s="32">
        <v>5.0</v>
      </c>
      <c r="U15" s="22">
        <f t="shared" ref="U15:W15" si="12">(C15+F15+I15+L15+O15+R15)</f>
        <v>39</v>
      </c>
      <c r="V15" s="22">
        <f t="shared" si="12"/>
        <v>18</v>
      </c>
      <c r="W15" s="22">
        <f t="shared" si="12"/>
        <v>13</v>
      </c>
      <c r="X15" s="23">
        <f t="shared" si="3"/>
        <v>73.58490566</v>
      </c>
      <c r="Y15" s="23">
        <f t="shared" si="4"/>
        <v>58.06451613</v>
      </c>
      <c r="Z15" s="23">
        <f t="shared" si="5"/>
        <v>86.66666667</v>
      </c>
    </row>
    <row r="16" ht="14.25" customHeight="1">
      <c r="A16" s="24">
        <v>9.0</v>
      </c>
      <c r="B16" s="25" t="s">
        <v>25</v>
      </c>
      <c r="C16" s="26">
        <v>7.0</v>
      </c>
      <c r="D16" s="26">
        <v>6.0</v>
      </c>
      <c r="E16" s="26">
        <v>2.0</v>
      </c>
      <c r="F16" s="27">
        <v>7.0</v>
      </c>
      <c r="G16" s="27">
        <v>4.0</v>
      </c>
      <c r="H16" s="27">
        <v>0.0</v>
      </c>
      <c r="I16" s="27">
        <v>9.0</v>
      </c>
      <c r="J16" s="27">
        <v>3.0</v>
      </c>
      <c r="K16" s="27">
        <v>2.0</v>
      </c>
      <c r="L16" s="27">
        <v>6.0</v>
      </c>
      <c r="M16" s="27">
        <v>4.0</v>
      </c>
      <c r="N16" s="27">
        <v>4.0</v>
      </c>
      <c r="O16" s="31">
        <v>8.0</v>
      </c>
      <c r="P16" s="32">
        <v>3.0</v>
      </c>
      <c r="Q16" s="32">
        <v>1.0</v>
      </c>
      <c r="R16" s="31">
        <v>6.0</v>
      </c>
      <c r="S16" s="30">
        <v>0.0</v>
      </c>
      <c r="T16" s="32">
        <v>4.0</v>
      </c>
      <c r="U16" s="22">
        <f t="shared" ref="U16:W16" si="13">(C16+F16+I16+L16+O16+R16)</f>
        <v>43</v>
      </c>
      <c r="V16" s="22">
        <f t="shared" si="13"/>
        <v>20</v>
      </c>
      <c r="W16" s="22">
        <f t="shared" si="13"/>
        <v>13</v>
      </c>
      <c r="X16" s="23">
        <f t="shared" si="3"/>
        <v>81.13207547</v>
      </c>
      <c r="Y16" s="23">
        <f t="shared" si="4"/>
        <v>64.51612903</v>
      </c>
      <c r="Z16" s="23">
        <f t="shared" si="5"/>
        <v>86.66666667</v>
      </c>
    </row>
    <row r="17" ht="14.25" customHeight="1">
      <c r="A17" s="24">
        <v>10.0</v>
      </c>
      <c r="B17" s="25" t="s">
        <v>26</v>
      </c>
      <c r="C17" s="26">
        <v>7.0</v>
      </c>
      <c r="D17" s="26">
        <v>6.0</v>
      </c>
      <c r="E17" s="26">
        <v>1.0</v>
      </c>
      <c r="F17" s="27">
        <v>7.0</v>
      </c>
      <c r="G17" s="27">
        <v>4.0</v>
      </c>
      <c r="H17" s="27">
        <v>0.0</v>
      </c>
      <c r="I17" s="27">
        <v>8.0</v>
      </c>
      <c r="J17" s="27">
        <v>4.0</v>
      </c>
      <c r="K17" s="27">
        <v>1.0</v>
      </c>
      <c r="L17" s="27">
        <v>5.0</v>
      </c>
      <c r="M17" s="27">
        <v>4.0</v>
      </c>
      <c r="N17" s="27">
        <v>3.0</v>
      </c>
      <c r="O17" s="31">
        <v>10.0</v>
      </c>
      <c r="P17" s="32">
        <v>2.0</v>
      </c>
      <c r="Q17" s="32">
        <v>1.0</v>
      </c>
      <c r="R17" s="31">
        <v>6.0</v>
      </c>
      <c r="S17" s="30">
        <v>0.0</v>
      </c>
      <c r="T17" s="32">
        <v>5.0</v>
      </c>
      <c r="U17" s="22">
        <f t="shared" ref="U17:W17" si="14">(C17+F17+I17+L17+O17+R17)</f>
        <v>43</v>
      </c>
      <c r="V17" s="22">
        <f t="shared" si="14"/>
        <v>20</v>
      </c>
      <c r="W17" s="22">
        <f t="shared" si="14"/>
        <v>11</v>
      </c>
      <c r="X17" s="23">
        <f t="shared" si="3"/>
        <v>81.13207547</v>
      </c>
      <c r="Y17" s="23">
        <f t="shared" si="4"/>
        <v>64.51612903</v>
      </c>
      <c r="Z17" s="23">
        <f t="shared" si="5"/>
        <v>73.33333333</v>
      </c>
    </row>
    <row r="18" ht="14.25" customHeight="1">
      <c r="A18" s="24">
        <v>11.0</v>
      </c>
      <c r="B18" s="25" t="s">
        <v>27</v>
      </c>
      <c r="C18" s="26">
        <v>7.0</v>
      </c>
      <c r="D18" s="26">
        <v>6.0</v>
      </c>
      <c r="E18" s="26">
        <v>2.0</v>
      </c>
      <c r="F18" s="27">
        <v>7.0</v>
      </c>
      <c r="G18" s="27">
        <v>4.0</v>
      </c>
      <c r="H18" s="27">
        <v>0.0</v>
      </c>
      <c r="I18" s="27">
        <v>9.0</v>
      </c>
      <c r="J18" s="27">
        <v>3.0</v>
      </c>
      <c r="K18" s="27">
        <v>2.0</v>
      </c>
      <c r="L18" s="27">
        <v>6.0</v>
      </c>
      <c r="M18" s="27">
        <v>4.0</v>
      </c>
      <c r="N18" s="27">
        <v>4.0</v>
      </c>
      <c r="O18" s="31">
        <v>6.0</v>
      </c>
      <c r="P18" s="32">
        <v>4.0</v>
      </c>
      <c r="Q18" s="32">
        <v>2.0</v>
      </c>
      <c r="R18" s="31">
        <v>6.0</v>
      </c>
      <c r="S18" s="30">
        <v>0.0</v>
      </c>
      <c r="T18" s="32">
        <v>5.0</v>
      </c>
      <c r="U18" s="22">
        <f t="shared" ref="U18:W18" si="15">(C18+F18+I18+L18+O18+R18)</f>
        <v>41</v>
      </c>
      <c r="V18" s="22">
        <f t="shared" si="15"/>
        <v>21</v>
      </c>
      <c r="W18" s="22">
        <f t="shared" si="15"/>
        <v>15</v>
      </c>
      <c r="X18" s="23">
        <f t="shared" si="3"/>
        <v>77.35849057</v>
      </c>
      <c r="Y18" s="23">
        <f t="shared" si="4"/>
        <v>67.74193548</v>
      </c>
      <c r="Z18" s="23">
        <f t="shared" si="5"/>
        <v>100</v>
      </c>
    </row>
    <row r="19" ht="14.25" customHeight="1">
      <c r="A19" s="24">
        <v>12.0</v>
      </c>
      <c r="B19" s="25" t="s">
        <v>28</v>
      </c>
      <c r="C19" s="26">
        <v>6.0</v>
      </c>
      <c r="D19" s="26">
        <v>4.0</v>
      </c>
      <c r="E19" s="26">
        <v>2.0</v>
      </c>
      <c r="F19" s="27">
        <v>6.0</v>
      </c>
      <c r="G19" s="27">
        <v>4.0</v>
      </c>
      <c r="H19" s="27">
        <v>0.0</v>
      </c>
      <c r="I19" s="27">
        <v>8.0</v>
      </c>
      <c r="J19" s="27">
        <v>3.0</v>
      </c>
      <c r="K19" s="27">
        <v>2.0</v>
      </c>
      <c r="L19" s="27">
        <v>6.0</v>
      </c>
      <c r="M19" s="27">
        <v>4.0</v>
      </c>
      <c r="N19" s="27">
        <v>3.0</v>
      </c>
      <c r="O19" s="31">
        <v>10.0</v>
      </c>
      <c r="P19" s="32">
        <v>3.0</v>
      </c>
      <c r="Q19" s="32">
        <v>2.0</v>
      </c>
      <c r="R19" s="31">
        <v>7.0</v>
      </c>
      <c r="S19" s="30">
        <v>0.0</v>
      </c>
      <c r="T19" s="32">
        <v>5.0</v>
      </c>
      <c r="U19" s="22">
        <f t="shared" ref="U19:W19" si="16">(C19+F19+I19+L19+O19+R19)</f>
        <v>43</v>
      </c>
      <c r="V19" s="22">
        <f t="shared" si="16"/>
        <v>18</v>
      </c>
      <c r="W19" s="22">
        <f t="shared" si="16"/>
        <v>14</v>
      </c>
      <c r="X19" s="23">
        <f t="shared" si="3"/>
        <v>81.13207547</v>
      </c>
      <c r="Y19" s="23">
        <f t="shared" si="4"/>
        <v>58.06451613</v>
      </c>
      <c r="Z19" s="23">
        <f t="shared" si="5"/>
        <v>93.33333333</v>
      </c>
    </row>
    <row r="20" ht="14.25" customHeight="1">
      <c r="A20" s="24">
        <v>13.0</v>
      </c>
      <c r="B20" s="25" t="s">
        <v>29</v>
      </c>
      <c r="C20" s="26">
        <v>5.0</v>
      </c>
      <c r="D20" s="26">
        <v>5.0</v>
      </c>
      <c r="E20" s="26">
        <v>2.0</v>
      </c>
      <c r="F20" s="27">
        <v>6.0</v>
      </c>
      <c r="G20" s="27">
        <v>3.0</v>
      </c>
      <c r="H20" s="27">
        <v>0.0</v>
      </c>
      <c r="I20" s="27">
        <v>7.0</v>
      </c>
      <c r="J20" s="27">
        <v>3.0</v>
      </c>
      <c r="K20" s="27">
        <v>1.0</v>
      </c>
      <c r="L20" s="27">
        <v>6.0</v>
      </c>
      <c r="M20" s="27">
        <v>4.0</v>
      </c>
      <c r="N20" s="27">
        <v>4.0</v>
      </c>
      <c r="O20" s="31">
        <v>10.0</v>
      </c>
      <c r="P20" s="32">
        <v>3.0</v>
      </c>
      <c r="Q20" s="32">
        <v>1.0</v>
      </c>
      <c r="R20" s="31">
        <v>6.0</v>
      </c>
      <c r="S20" s="30">
        <v>0.0</v>
      </c>
      <c r="T20" s="32">
        <v>5.0</v>
      </c>
      <c r="U20" s="22">
        <f t="shared" ref="U20:W20" si="17">(C20+F20+I20+L20+O20+R20)</f>
        <v>40</v>
      </c>
      <c r="V20" s="22">
        <f t="shared" si="17"/>
        <v>18</v>
      </c>
      <c r="W20" s="22">
        <f t="shared" si="17"/>
        <v>13</v>
      </c>
      <c r="X20" s="23">
        <f t="shared" si="3"/>
        <v>75.47169811</v>
      </c>
      <c r="Y20" s="23">
        <f t="shared" si="4"/>
        <v>58.06451613</v>
      </c>
      <c r="Z20" s="23">
        <f t="shared" si="5"/>
        <v>86.66666667</v>
      </c>
    </row>
    <row r="21" ht="14.25" customHeight="1">
      <c r="A21" s="24">
        <v>14.0</v>
      </c>
      <c r="B21" s="25" t="s">
        <v>30</v>
      </c>
      <c r="C21" s="26">
        <v>5.0</v>
      </c>
      <c r="D21" s="26">
        <v>4.0</v>
      </c>
      <c r="E21" s="26">
        <v>2.0</v>
      </c>
      <c r="F21" s="28">
        <v>4.0</v>
      </c>
      <c r="G21" s="28">
        <v>2.0</v>
      </c>
      <c r="H21" s="28">
        <v>0.0</v>
      </c>
      <c r="I21" s="27">
        <v>6.0</v>
      </c>
      <c r="J21" s="27">
        <v>3.0</v>
      </c>
      <c r="K21" s="27">
        <v>1.0</v>
      </c>
      <c r="L21" s="27">
        <v>3.0</v>
      </c>
      <c r="M21" s="27">
        <v>2.0</v>
      </c>
      <c r="N21" s="27">
        <v>2.0</v>
      </c>
      <c r="O21" s="31">
        <v>7.0</v>
      </c>
      <c r="P21" s="32">
        <v>2.0</v>
      </c>
      <c r="Q21" s="32">
        <v>1.0</v>
      </c>
      <c r="R21" s="31">
        <v>5.0</v>
      </c>
      <c r="S21" s="30">
        <v>0.0</v>
      </c>
      <c r="T21" s="32">
        <v>5.0</v>
      </c>
      <c r="U21" s="22">
        <f t="shared" ref="U21:W21" si="18">(C21+F21+I21+L21+O21+R21)</f>
        <v>30</v>
      </c>
      <c r="V21" s="22">
        <f t="shared" si="18"/>
        <v>13</v>
      </c>
      <c r="W21" s="22">
        <f t="shared" si="18"/>
        <v>11</v>
      </c>
      <c r="X21" s="23">
        <f t="shared" si="3"/>
        <v>56.60377358</v>
      </c>
      <c r="Y21" s="23">
        <f t="shared" si="4"/>
        <v>41.93548387</v>
      </c>
      <c r="Z21" s="23">
        <f t="shared" si="5"/>
        <v>73.33333333</v>
      </c>
    </row>
    <row r="22" ht="14.25" customHeight="1">
      <c r="A22" s="24">
        <v>15.0</v>
      </c>
      <c r="B22" s="25" t="s">
        <v>31</v>
      </c>
      <c r="C22" s="26">
        <v>7.0</v>
      </c>
      <c r="D22" s="26">
        <v>6.0</v>
      </c>
      <c r="E22" s="26">
        <v>2.0</v>
      </c>
      <c r="F22" s="28">
        <v>7.0</v>
      </c>
      <c r="G22" s="28">
        <v>4.0</v>
      </c>
      <c r="H22" s="28">
        <v>0.0</v>
      </c>
      <c r="I22" s="27">
        <v>9.0</v>
      </c>
      <c r="J22" s="27">
        <v>3.0</v>
      </c>
      <c r="K22" s="27">
        <v>2.0</v>
      </c>
      <c r="L22" s="27">
        <v>6.0</v>
      </c>
      <c r="M22" s="27">
        <v>4.0</v>
      </c>
      <c r="N22" s="27">
        <v>4.0</v>
      </c>
      <c r="O22" s="31">
        <v>10.0</v>
      </c>
      <c r="P22" s="32">
        <v>3.0</v>
      </c>
      <c r="Q22" s="32">
        <v>2.0</v>
      </c>
      <c r="R22" s="31">
        <v>7.0</v>
      </c>
      <c r="S22" s="30">
        <v>0.0</v>
      </c>
      <c r="T22" s="32">
        <v>5.0</v>
      </c>
      <c r="U22" s="22">
        <f t="shared" ref="U22:W22" si="19">(C22+F22+I22+L22+O22+R22)</f>
        <v>46</v>
      </c>
      <c r="V22" s="22">
        <f t="shared" si="19"/>
        <v>20</v>
      </c>
      <c r="W22" s="22">
        <f t="shared" si="19"/>
        <v>15</v>
      </c>
      <c r="X22" s="23">
        <f t="shared" si="3"/>
        <v>86.79245283</v>
      </c>
      <c r="Y22" s="23">
        <f t="shared" si="4"/>
        <v>64.51612903</v>
      </c>
      <c r="Z22" s="23">
        <f t="shared" si="5"/>
        <v>100</v>
      </c>
    </row>
    <row r="23" ht="14.25" customHeight="1">
      <c r="A23" s="24">
        <v>16.0</v>
      </c>
      <c r="B23" s="25" t="s">
        <v>32</v>
      </c>
      <c r="C23" s="33">
        <v>6.0</v>
      </c>
      <c r="D23" s="33">
        <v>5.0</v>
      </c>
      <c r="E23" s="33">
        <v>2.0</v>
      </c>
      <c r="F23" s="34">
        <v>5.0</v>
      </c>
      <c r="G23" s="34">
        <v>4.0</v>
      </c>
      <c r="H23" s="34">
        <v>0.0</v>
      </c>
      <c r="I23" s="27">
        <v>7.0</v>
      </c>
      <c r="J23" s="34">
        <v>2.0</v>
      </c>
      <c r="K23" s="34">
        <v>1.0</v>
      </c>
      <c r="L23" s="34">
        <v>6.0</v>
      </c>
      <c r="M23" s="34">
        <v>4.0</v>
      </c>
      <c r="N23" s="34">
        <v>3.0</v>
      </c>
      <c r="O23" s="35">
        <v>9.0</v>
      </c>
      <c r="P23" s="36">
        <v>3.0</v>
      </c>
      <c r="Q23" s="36">
        <v>1.0</v>
      </c>
      <c r="R23" s="35">
        <v>6.0</v>
      </c>
      <c r="S23" s="30">
        <v>0.0</v>
      </c>
      <c r="T23" s="36">
        <v>4.0</v>
      </c>
      <c r="U23" s="22">
        <f t="shared" ref="U23:W23" si="20">(C23+F23+I23+L23+O23+R23)</f>
        <v>39</v>
      </c>
      <c r="V23" s="22">
        <f t="shared" si="20"/>
        <v>18</v>
      </c>
      <c r="W23" s="22">
        <f t="shared" si="20"/>
        <v>11</v>
      </c>
      <c r="X23" s="23">
        <f t="shared" si="3"/>
        <v>73.58490566</v>
      </c>
      <c r="Y23" s="23">
        <f t="shared" si="4"/>
        <v>58.06451613</v>
      </c>
      <c r="Z23" s="23">
        <f t="shared" si="5"/>
        <v>73.33333333</v>
      </c>
    </row>
    <row r="24" ht="14.25" customHeight="1">
      <c r="A24" s="24">
        <v>17.0</v>
      </c>
      <c r="B24" s="25" t="s">
        <v>33</v>
      </c>
      <c r="C24" s="37">
        <v>6.0</v>
      </c>
      <c r="D24" s="37">
        <v>6.0</v>
      </c>
      <c r="E24" s="37">
        <v>2.0</v>
      </c>
      <c r="F24" s="27">
        <v>7.0</v>
      </c>
      <c r="G24" s="27">
        <v>4.0</v>
      </c>
      <c r="H24" s="27">
        <v>0.0</v>
      </c>
      <c r="I24" s="27">
        <v>9.0</v>
      </c>
      <c r="J24" s="27">
        <v>4.0</v>
      </c>
      <c r="K24" s="27">
        <v>2.0</v>
      </c>
      <c r="L24" s="27">
        <v>5.0</v>
      </c>
      <c r="M24" s="27">
        <v>4.0</v>
      </c>
      <c r="N24" s="27">
        <v>4.0</v>
      </c>
      <c r="O24" s="31">
        <v>10.0</v>
      </c>
      <c r="P24" s="32">
        <v>4.0</v>
      </c>
      <c r="Q24" s="32">
        <v>2.0</v>
      </c>
      <c r="R24" s="31">
        <v>7.0</v>
      </c>
      <c r="S24" s="30">
        <v>0.0</v>
      </c>
      <c r="T24" s="32">
        <v>5.0</v>
      </c>
      <c r="U24" s="22">
        <f t="shared" ref="U24:W24" si="21">(C24+F24+I24+L24+O24+R24)</f>
        <v>44</v>
      </c>
      <c r="V24" s="22">
        <f t="shared" si="21"/>
        <v>22</v>
      </c>
      <c r="W24" s="22">
        <f t="shared" si="21"/>
        <v>15</v>
      </c>
      <c r="X24" s="23">
        <f t="shared" si="3"/>
        <v>83.01886792</v>
      </c>
      <c r="Y24" s="23">
        <f t="shared" si="4"/>
        <v>70.96774194</v>
      </c>
      <c r="Z24" s="23">
        <f t="shared" si="5"/>
        <v>100</v>
      </c>
    </row>
    <row r="25" ht="14.25" customHeight="1">
      <c r="A25" s="24">
        <v>18.0</v>
      </c>
      <c r="B25" s="25" t="s">
        <v>34</v>
      </c>
      <c r="C25" s="37">
        <v>7.0</v>
      </c>
      <c r="D25" s="37">
        <v>6.0</v>
      </c>
      <c r="E25" s="37">
        <v>2.0</v>
      </c>
      <c r="F25" s="27">
        <v>7.0</v>
      </c>
      <c r="G25" s="27">
        <v>4.0</v>
      </c>
      <c r="H25" s="27">
        <v>0.0</v>
      </c>
      <c r="I25" s="27">
        <v>9.0</v>
      </c>
      <c r="J25" s="27">
        <v>4.0</v>
      </c>
      <c r="K25" s="27">
        <v>2.0</v>
      </c>
      <c r="L25" s="27">
        <v>5.0</v>
      </c>
      <c r="M25" s="27">
        <v>4.0</v>
      </c>
      <c r="N25" s="27">
        <v>4.0</v>
      </c>
      <c r="O25" s="31">
        <v>8.0</v>
      </c>
      <c r="P25" s="32">
        <v>3.0</v>
      </c>
      <c r="Q25" s="32">
        <v>1.0</v>
      </c>
      <c r="R25" s="31">
        <v>7.0</v>
      </c>
      <c r="S25" s="30">
        <v>0.0</v>
      </c>
      <c r="T25" s="32">
        <v>5.0</v>
      </c>
      <c r="U25" s="22">
        <f t="shared" ref="U25:W25" si="22">(C25+F25+I25+L25+O25+R25)</f>
        <v>43</v>
      </c>
      <c r="V25" s="22">
        <f t="shared" si="22"/>
        <v>21</v>
      </c>
      <c r="W25" s="22">
        <f t="shared" si="22"/>
        <v>14</v>
      </c>
      <c r="X25" s="23">
        <f t="shared" si="3"/>
        <v>81.13207547</v>
      </c>
      <c r="Y25" s="23">
        <f t="shared" si="4"/>
        <v>67.74193548</v>
      </c>
      <c r="Z25" s="23">
        <f t="shared" si="5"/>
        <v>93.33333333</v>
      </c>
    </row>
    <row r="26" ht="14.25" customHeight="1">
      <c r="A26" s="24">
        <v>19.0</v>
      </c>
      <c r="B26" s="25" t="s">
        <v>35</v>
      </c>
      <c r="C26" s="37">
        <v>6.0</v>
      </c>
      <c r="D26" s="38">
        <v>5.0</v>
      </c>
      <c r="E26" s="38">
        <v>2.0</v>
      </c>
      <c r="F26" s="27">
        <v>6.0</v>
      </c>
      <c r="G26" s="28">
        <v>4.0</v>
      </c>
      <c r="H26" s="28">
        <v>0.0</v>
      </c>
      <c r="I26" s="27">
        <v>8.0</v>
      </c>
      <c r="J26" s="27">
        <v>3.0</v>
      </c>
      <c r="K26" s="27">
        <v>2.0</v>
      </c>
      <c r="L26" s="27">
        <v>4.0</v>
      </c>
      <c r="M26" s="27">
        <v>4.0</v>
      </c>
      <c r="N26" s="27">
        <v>3.0</v>
      </c>
      <c r="O26" s="31">
        <v>7.0</v>
      </c>
      <c r="P26" s="32">
        <v>2.0</v>
      </c>
      <c r="Q26" s="32">
        <v>2.0</v>
      </c>
      <c r="R26" s="31">
        <v>6.0</v>
      </c>
      <c r="S26" s="30">
        <v>0.0</v>
      </c>
      <c r="T26" s="32">
        <v>5.0</v>
      </c>
      <c r="U26" s="22">
        <f t="shared" ref="U26:W26" si="23">(C26+F26+I26+L26+O26+R26)</f>
        <v>37</v>
      </c>
      <c r="V26" s="22">
        <f t="shared" si="23"/>
        <v>18</v>
      </c>
      <c r="W26" s="22">
        <f t="shared" si="23"/>
        <v>14</v>
      </c>
      <c r="X26" s="23">
        <f t="shared" si="3"/>
        <v>69.81132075</v>
      </c>
      <c r="Y26" s="23">
        <f t="shared" si="4"/>
        <v>58.06451613</v>
      </c>
      <c r="Z26" s="23">
        <f t="shared" si="5"/>
        <v>93.33333333</v>
      </c>
    </row>
    <row r="27" ht="14.25" customHeight="1">
      <c r="A27" s="24">
        <v>20.0</v>
      </c>
      <c r="B27" s="25" t="s">
        <v>36</v>
      </c>
      <c r="C27" s="38">
        <v>7.0</v>
      </c>
      <c r="D27" s="38">
        <v>6.0</v>
      </c>
      <c r="E27" s="38">
        <v>2.0</v>
      </c>
      <c r="F27" s="28">
        <v>7.0</v>
      </c>
      <c r="G27" s="28">
        <v>4.0</v>
      </c>
      <c r="H27" s="28">
        <v>0.0</v>
      </c>
      <c r="I27" s="27">
        <v>8.0</v>
      </c>
      <c r="J27" s="27">
        <v>4.0</v>
      </c>
      <c r="K27" s="27">
        <v>2.0</v>
      </c>
      <c r="L27" s="27">
        <v>5.0</v>
      </c>
      <c r="M27" s="27">
        <v>4.0</v>
      </c>
      <c r="N27" s="27">
        <v>4.0</v>
      </c>
      <c r="O27" s="31">
        <v>10.0</v>
      </c>
      <c r="P27" s="32">
        <v>4.0</v>
      </c>
      <c r="Q27" s="32">
        <v>1.0</v>
      </c>
      <c r="R27" s="31">
        <v>7.0</v>
      </c>
      <c r="S27" s="30">
        <v>0.0</v>
      </c>
      <c r="T27" s="32">
        <v>5.0</v>
      </c>
      <c r="U27" s="22">
        <f t="shared" ref="U27:W27" si="24">(C27+F27+I27+L27+O27+R27)</f>
        <v>44</v>
      </c>
      <c r="V27" s="22">
        <f t="shared" si="24"/>
        <v>22</v>
      </c>
      <c r="W27" s="22">
        <f t="shared" si="24"/>
        <v>14</v>
      </c>
      <c r="X27" s="23">
        <f t="shared" si="3"/>
        <v>83.01886792</v>
      </c>
      <c r="Y27" s="23">
        <f t="shared" si="4"/>
        <v>70.96774194</v>
      </c>
      <c r="Z27" s="23">
        <f t="shared" si="5"/>
        <v>93.33333333</v>
      </c>
    </row>
    <row r="28" ht="14.25" customHeight="1">
      <c r="A28" s="24">
        <v>21.0</v>
      </c>
      <c r="B28" s="25" t="s">
        <v>37</v>
      </c>
      <c r="C28" s="37">
        <v>6.0</v>
      </c>
      <c r="D28" s="37">
        <v>5.0</v>
      </c>
      <c r="E28" s="37">
        <v>2.0</v>
      </c>
      <c r="F28" s="27">
        <v>6.0</v>
      </c>
      <c r="G28" s="27">
        <v>4.0</v>
      </c>
      <c r="H28" s="27">
        <v>0.0</v>
      </c>
      <c r="I28" s="27">
        <v>6.0</v>
      </c>
      <c r="J28" s="27">
        <v>2.0</v>
      </c>
      <c r="K28" s="27">
        <v>1.0</v>
      </c>
      <c r="L28" s="27">
        <v>4.0</v>
      </c>
      <c r="M28" s="27">
        <v>4.0</v>
      </c>
      <c r="N28" s="27">
        <v>3.0</v>
      </c>
      <c r="O28" s="31">
        <v>7.0</v>
      </c>
      <c r="P28" s="32">
        <v>3.0</v>
      </c>
      <c r="Q28" s="32">
        <v>2.0</v>
      </c>
      <c r="R28" s="31">
        <v>6.0</v>
      </c>
      <c r="S28" s="30">
        <v>0.0</v>
      </c>
      <c r="T28" s="32">
        <v>4.0</v>
      </c>
      <c r="U28" s="22">
        <f t="shared" ref="U28:W28" si="25">(C28+F28+I28+L28+O28+R28)</f>
        <v>35</v>
      </c>
      <c r="V28" s="22">
        <f t="shared" si="25"/>
        <v>18</v>
      </c>
      <c r="W28" s="22">
        <f t="shared" si="25"/>
        <v>12</v>
      </c>
      <c r="X28" s="23">
        <f t="shared" si="3"/>
        <v>66.03773585</v>
      </c>
      <c r="Y28" s="23">
        <f t="shared" si="4"/>
        <v>58.06451613</v>
      </c>
      <c r="Z28" s="23">
        <f t="shared" si="5"/>
        <v>80</v>
      </c>
    </row>
    <row r="29" ht="14.25" customHeight="1">
      <c r="A29" s="24">
        <v>22.0</v>
      </c>
      <c r="B29" s="25" t="s">
        <v>38</v>
      </c>
      <c r="C29" s="38">
        <v>7.0</v>
      </c>
      <c r="D29" s="38">
        <v>5.0</v>
      </c>
      <c r="E29" s="38">
        <v>2.0</v>
      </c>
      <c r="F29" s="28">
        <v>6.0</v>
      </c>
      <c r="G29" s="28">
        <v>3.0</v>
      </c>
      <c r="H29" s="27">
        <v>0.0</v>
      </c>
      <c r="I29" s="27">
        <v>6.0</v>
      </c>
      <c r="J29" s="27">
        <v>3.0</v>
      </c>
      <c r="K29" s="27">
        <v>2.0</v>
      </c>
      <c r="L29" s="27">
        <v>6.0</v>
      </c>
      <c r="M29" s="27">
        <v>4.0</v>
      </c>
      <c r="N29" s="27">
        <v>2.0</v>
      </c>
      <c r="O29" s="31">
        <v>8.0</v>
      </c>
      <c r="P29" s="32">
        <v>2.0</v>
      </c>
      <c r="Q29" s="32">
        <v>1.0</v>
      </c>
      <c r="R29" s="31">
        <v>7.0</v>
      </c>
      <c r="S29" s="30">
        <v>0.0</v>
      </c>
      <c r="T29" s="32">
        <v>5.0</v>
      </c>
      <c r="U29" s="22">
        <f t="shared" ref="U29:W29" si="26">(C29+F29+I29+L29+O29+R29)</f>
        <v>40</v>
      </c>
      <c r="V29" s="22">
        <f t="shared" si="26"/>
        <v>17</v>
      </c>
      <c r="W29" s="22">
        <f t="shared" si="26"/>
        <v>12</v>
      </c>
      <c r="X29" s="23">
        <f t="shared" si="3"/>
        <v>75.47169811</v>
      </c>
      <c r="Y29" s="23">
        <f t="shared" si="4"/>
        <v>54.83870968</v>
      </c>
      <c r="Z29" s="23">
        <f t="shared" si="5"/>
        <v>80</v>
      </c>
    </row>
    <row r="30" ht="14.25" customHeight="1">
      <c r="A30" s="24">
        <v>23.0</v>
      </c>
      <c r="B30" s="25" t="s">
        <v>39</v>
      </c>
      <c r="C30" s="37">
        <v>6.0</v>
      </c>
      <c r="D30" s="38">
        <v>6.0</v>
      </c>
      <c r="E30" s="38">
        <v>2.0</v>
      </c>
      <c r="F30" s="27">
        <v>7.0</v>
      </c>
      <c r="G30" s="28">
        <v>4.0</v>
      </c>
      <c r="H30" s="27">
        <v>0.0</v>
      </c>
      <c r="I30" s="27">
        <v>7.0</v>
      </c>
      <c r="J30" s="27">
        <v>3.0</v>
      </c>
      <c r="K30" s="27">
        <v>2.0</v>
      </c>
      <c r="L30" s="27">
        <v>6.0</v>
      </c>
      <c r="M30" s="27">
        <v>4.0</v>
      </c>
      <c r="N30" s="27">
        <v>3.0</v>
      </c>
      <c r="O30" s="31">
        <v>7.0</v>
      </c>
      <c r="P30" s="32">
        <v>4.0</v>
      </c>
      <c r="Q30" s="32">
        <v>2.0</v>
      </c>
      <c r="R30" s="31">
        <v>6.0</v>
      </c>
      <c r="S30" s="30">
        <v>0.0</v>
      </c>
      <c r="T30" s="32">
        <v>4.0</v>
      </c>
      <c r="U30" s="22">
        <f t="shared" ref="U30:W30" si="27">(C30+F30+I30+L30+O30+R30)</f>
        <v>39</v>
      </c>
      <c r="V30" s="22">
        <f t="shared" si="27"/>
        <v>21</v>
      </c>
      <c r="W30" s="22">
        <f t="shared" si="27"/>
        <v>13</v>
      </c>
      <c r="X30" s="23">
        <f t="shared" si="3"/>
        <v>73.58490566</v>
      </c>
      <c r="Y30" s="23">
        <f t="shared" si="4"/>
        <v>67.74193548</v>
      </c>
      <c r="Z30" s="23">
        <f t="shared" si="5"/>
        <v>86.66666667</v>
      </c>
    </row>
    <row r="31" ht="14.25" customHeight="1">
      <c r="A31" s="24">
        <v>24.0</v>
      </c>
      <c r="B31" s="25" t="s">
        <v>40</v>
      </c>
      <c r="C31" s="37">
        <v>7.0</v>
      </c>
      <c r="D31" s="37">
        <v>6.0</v>
      </c>
      <c r="E31" s="37">
        <v>2.0</v>
      </c>
      <c r="F31" s="27">
        <v>7.0</v>
      </c>
      <c r="G31" s="27">
        <v>4.0</v>
      </c>
      <c r="H31" s="27">
        <v>0.0</v>
      </c>
      <c r="I31" s="27">
        <v>9.0</v>
      </c>
      <c r="J31" s="27">
        <v>3.0</v>
      </c>
      <c r="K31" s="27">
        <v>2.0</v>
      </c>
      <c r="L31" s="27">
        <v>6.0</v>
      </c>
      <c r="M31" s="27">
        <v>4.0</v>
      </c>
      <c r="N31" s="27">
        <v>4.0</v>
      </c>
      <c r="O31" s="31">
        <v>9.0</v>
      </c>
      <c r="P31" s="32">
        <v>3.0</v>
      </c>
      <c r="Q31" s="32">
        <v>1.0</v>
      </c>
      <c r="R31" s="31">
        <v>6.0</v>
      </c>
      <c r="S31" s="30">
        <v>0.0</v>
      </c>
      <c r="T31" s="32">
        <v>5.0</v>
      </c>
      <c r="U31" s="22">
        <f t="shared" ref="U31:W31" si="28">(C31+F31+I31+L31+O31+R31)</f>
        <v>44</v>
      </c>
      <c r="V31" s="22">
        <f t="shared" si="28"/>
        <v>20</v>
      </c>
      <c r="W31" s="22">
        <f t="shared" si="28"/>
        <v>14</v>
      </c>
      <c r="X31" s="23">
        <f t="shared" si="3"/>
        <v>83.01886792</v>
      </c>
      <c r="Y31" s="23">
        <f t="shared" si="4"/>
        <v>64.51612903</v>
      </c>
      <c r="Z31" s="23">
        <f t="shared" si="5"/>
        <v>93.33333333</v>
      </c>
    </row>
    <row r="32" ht="14.25" customHeight="1">
      <c r="A32" s="24">
        <v>25.0</v>
      </c>
      <c r="B32" s="25" t="s">
        <v>41</v>
      </c>
      <c r="C32" s="38">
        <v>6.0</v>
      </c>
      <c r="D32" s="38">
        <v>4.0</v>
      </c>
      <c r="E32" s="38">
        <v>2.0</v>
      </c>
      <c r="F32" s="28">
        <v>5.0</v>
      </c>
      <c r="G32" s="27">
        <v>4.0</v>
      </c>
      <c r="H32" s="28">
        <v>0.0</v>
      </c>
      <c r="I32" s="27">
        <v>8.0</v>
      </c>
      <c r="J32" s="27">
        <v>3.0</v>
      </c>
      <c r="K32" s="27">
        <v>1.0</v>
      </c>
      <c r="L32" s="27">
        <v>6.0</v>
      </c>
      <c r="M32" s="27">
        <v>4.0</v>
      </c>
      <c r="N32" s="27">
        <v>4.0</v>
      </c>
      <c r="O32" s="31">
        <v>8.0</v>
      </c>
      <c r="P32" s="32">
        <v>3.0</v>
      </c>
      <c r="Q32" s="32">
        <v>2.0</v>
      </c>
      <c r="R32" s="31">
        <v>7.0</v>
      </c>
      <c r="S32" s="30">
        <v>0.0</v>
      </c>
      <c r="T32" s="32">
        <v>5.0</v>
      </c>
      <c r="U32" s="22">
        <f t="shared" ref="U32:W32" si="29">(C32+F32+I32+L32+O32+R32)</f>
        <v>40</v>
      </c>
      <c r="V32" s="22">
        <f t="shared" si="29"/>
        <v>18</v>
      </c>
      <c r="W32" s="22">
        <f t="shared" si="29"/>
        <v>14</v>
      </c>
      <c r="X32" s="23">
        <f t="shared" si="3"/>
        <v>75.47169811</v>
      </c>
      <c r="Y32" s="23">
        <f t="shared" si="4"/>
        <v>58.06451613</v>
      </c>
      <c r="Z32" s="23">
        <f t="shared" si="5"/>
        <v>93.33333333</v>
      </c>
    </row>
    <row r="33" ht="14.25" customHeight="1">
      <c r="A33" s="24">
        <v>26.0</v>
      </c>
      <c r="B33" s="25" t="s">
        <v>42</v>
      </c>
      <c r="C33" s="38">
        <v>7.0</v>
      </c>
      <c r="D33" s="38">
        <v>5.0</v>
      </c>
      <c r="E33" s="38">
        <v>2.0</v>
      </c>
      <c r="F33" s="28">
        <v>6.0</v>
      </c>
      <c r="G33" s="28">
        <v>4.0</v>
      </c>
      <c r="H33" s="28">
        <v>0.0</v>
      </c>
      <c r="I33" s="27">
        <v>8.0</v>
      </c>
      <c r="J33" s="27">
        <v>4.0</v>
      </c>
      <c r="K33" s="27">
        <v>1.0</v>
      </c>
      <c r="L33" s="27">
        <v>4.0</v>
      </c>
      <c r="M33" s="27">
        <v>4.0</v>
      </c>
      <c r="N33" s="27">
        <v>4.0</v>
      </c>
      <c r="O33" s="31">
        <v>8.0</v>
      </c>
      <c r="P33" s="32">
        <v>3.0</v>
      </c>
      <c r="Q33" s="32">
        <v>1.0</v>
      </c>
      <c r="R33" s="31">
        <v>6.0</v>
      </c>
      <c r="S33" s="30">
        <v>0.0</v>
      </c>
      <c r="T33" s="32">
        <v>5.0</v>
      </c>
      <c r="U33" s="22">
        <f t="shared" ref="U33:W33" si="30">(C33+F33+I33+L33+O33+R33)</f>
        <v>39</v>
      </c>
      <c r="V33" s="22">
        <f t="shared" si="30"/>
        <v>20</v>
      </c>
      <c r="W33" s="22">
        <f t="shared" si="30"/>
        <v>13</v>
      </c>
      <c r="X33" s="23">
        <f t="shared" si="3"/>
        <v>73.58490566</v>
      </c>
      <c r="Y33" s="23">
        <f t="shared" si="4"/>
        <v>64.51612903</v>
      </c>
      <c r="Z33" s="23">
        <f t="shared" si="5"/>
        <v>86.66666667</v>
      </c>
    </row>
    <row r="34" ht="14.25" customHeight="1">
      <c r="A34" s="24">
        <v>27.0</v>
      </c>
      <c r="B34" s="25" t="s">
        <v>43</v>
      </c>
      <c r="C34" s="37">
        <v>6.0</v>
      </c>
      <c r="D34" s="38">
        <v>5.0</v>
      </c>
      <c r="E34" s="38">
        <v>2.0</v>
      </c>
      <c r="F34" s="27">
        <v>6.0</v>
      </c>
      <c r="G34" s="28">
        <v>4.0</v>
      </c>
      <c r="H34" s="27">
        <v>0.0</v>
      </c>
      <c r="I34" s="27">
        <v>9.0</v>
      </c>
      <c r="J34" s="27">
        <v>4.0</v>
      </c>
      <c r="K34" s="27">
        <v>2.0</v>
      </c>
      <c r="L34" s="27">
        <v>5.0</v>
      </c>
      <c r="M34" s="27">
        <v>4.0</v>
      </c>
      <c r="N34" s="27">
        <v>4.0</v>
      </c>
      <c r="O34" s="31">
        <v>10.0</v>
      </c>
      <c r="P34" s="32">
        <v>4.0</v>
      </c>
      <c r="Q34" s="32">
        <v>1.0</v>
      </c>
      <c r="R34" s="31">
        <v>7.0</v>
      </c>
      <c r="S34" s="30">
        <v>0.0</v>
      </c>
      <c r="T34" s="32">
        <v>5.0</v>
      </c>
      <c r="U34" s="22">
        <f t="shared" ref="U34:W34" si="31">(C34+F34+I34+L34+O34+R34)</f>
        <v>43</v>
      </c>
      <c r="V34" s="22">
        <f t="shared" si="31"/>
        <v>21</v>
      </c>
      <c r="W34" s="22">
        <f t="shared" si="31"/>
        <v>14</v>
      </c>
      <c r="X34" s="23">
        <f t="shared" si="3"/>
        <v>81.13207547</v>
      </c>
      <c r="Y34" s="23">
        <f t="shared" si="4"/>
        <v>67.74193548</v>
      </c>
      <c r="Z34" s="23">
        <f t="shared" si="5"/>
        <v>93.33333333</v>
      </c>
    </row>
    <row r="35" ht="14.25" customHeight="1">
      <c r="A35" s="24">
        <v>28.0</v>
      </c>
      <c r="B35" s="25" t="s">
        <v>44</v>
      </c>
      <c r="C35" s="37">
        <v>7.0</v>
      </c>
      <c r="D35" s="38">
        <v>6.0</v>
      </c>
      <c r="E35" s="38">
        <v>2.0</v>
      </c>
      <c r="F35" s="27">
        <v>7.0</v>
      </c>
      <c r="G35" s="27">
        <v>4.0</v>
      </c>
      <c r="H35" s="27">
        <v>0.0</v>
      </c>
      <c r="I35" s="27">
        <v>9.0</v>
      </c>
      <c r="J35" s="27">
        <v>3.0</v>
      </c>
      <c r="K35" s="27">
        <v>2.0</v>
      </c>
      <c r="L35" s="27">
        <v>6.0</v>
      </c>
      <c r="M35" s="27">
        <v>4.0</v>
      </c>
      <c r="N35" s="27">
        <v>4.0</v>
      </c>
      <c r="O35" s="31">
        <v>11.0</v>
      </c>
      <c r="P35" s="32">
        <v>2.0</v>
      </c>
      <c r="Q35" s="32">
        <v>1.0</v>
      </c>
      <c r="R35" s="31">
        <v>7.0</v>
      </c>
      <c r="S35" s="30">
        <v>0.0</v>
      </c>
      <c r="T35" s="32">
        <v>4.0</v>
      </c>
      <c r="U35" s="22">
        <f t="shared" ref="U35:W35" si="32">(C35+F35+I35+L35+O35+R35)</f>
        <v>47</v>
      </c>
      <c r="V35" s="22">
        <f t="shared" si="32"/>
        <v>19</v>
      </c>
      <c r="W35" s="22">
        <f t="shared" si="32"/>
        <v>13</v>
      </c>
      <c r="X35" s="23">
        <f t="shared" si="3"/>
        <v>88.67924528</v>
      </c>
      <c r="Y35" s="23">
        <f t="shared" si="4"/>
        <v>61.29032258</v>
      </c>
      <c r="Z35" s="23">
        <f t="shared" si="5"/>
        <v>86.66666667</v>
      </c>
    </row>
    <row r="36" ht="14.25" customHeight="1">
      <c r="A36" s="24">
        <v>29.0</v>
      </c>
      <c r="B36" s="25" t="s">
        <v>45</v>
      </c>
      <c r="C36" s="37">
        <v>7.0</v>
      </c>
      <c r="D36" s="37">
        <v>6.0</v>
      </c>
      <c r="E36" s="37">
        <v>2.0</v>
      </c>
      <c r="F36" s="27">
        <v>7.0</v>
      </c>
      <c r="G36" s="27">
        <v>4.0</v>
      </c>
      <c r="H36" s="27">
        <v>0.0</v>
      </c>
      <c r="I36" s="27">
        <v>9.0</v>
      </c>
      <c r="J36" s="27">
        <v>3.0</v>
      </c>
      <c r="K36" s="27">
        <v>2.0</v>
      </c>
      <c r="L36" s="27">
        <v>6.0</v>
      </c>
      <c r="M36" s="27">
        <v>4.0</v>
      </c>
      <c r="N36" s="27">
        <v>4.0</v>
      </c>
      <c r="O36" s="31">
        <v>10.0</v>
      </c>
      <c r="P36" s="32">
        <v>4.0</v>
      </c>
      <c r="Q36" s="32">
        <v>2.0</v>
      </c>
      <c r="R36" s="31">
        <v>6.0</v>
      </c>
      <c r="S36" s="30">
        <v>0.0</v>
      </c>
      <c r="T36" s="32">
        <v>5.0</v>
      </c>
      <c r="U36" s="22">
        <f t="shared" ref="U36:W36" si="33">(C36+F36+I36+L36+O36+R36)</f>
        <v>45</v>
      </c>
      <c r="V36" s="22">
        <f t="shared" si="33"/>
        <v>21</v>
      </c>
      <c r="W36" s="22">
        <f t="shared" si="33"/>
        <v>15</v>
      </c>
      <c r="X36" s="23">
        <f t="shared" si="3"/>
        <v>84.90566038</v>
      </c>
      <c r="Y36" s="23">
        <f t="shared" si="4"/>
        <v>67.74193548</v>
      </c>
      <c r="Z36" s="23">
        <f t="shared" si="5"/>
        <v>100</v>
      </c>
    </row>
    <row r="37" ht="14.25" customHeight="1">
      <c r="A37" s="39"/>
      <c r="B37" s="19" t="s">
        <v>46</v>
      </c>
      <c r="C37" s="40"/>
      <c r="D37" s="40"/>
      <c r="E37" s="40"/>
      <c r="F37" s="42"/>
      <c r="G37" s="43">
        <v>4.0</v>
      </c>
      <c r="H37" s="43">
        <v>0.0</v>
      </c>
      <c r="I37" s="43">
        <v>9.0</v>
      </c>
      <c r="J37" s="43">
        <v>5.0</v>
      </c>
      <c r="K37" s="43">
        <v>2.0</v>
      </c>
      <c r="L37" s="42"/>
      <c r="M37" s="42"/>
      <c r="N37" s="42"/>
      <c r="O37" s="44"/>
      <c r="P37" s="45"/>
      <c r="Q37" s="45"/>
      <c r="R37" s="44"/>
      <c r="S37" s="30">
        <v>0.0</v>
      </c>
      <c r="T37" s="45"/>
      <c r="U37" s="22">
        <f t="shared" ref="U37:W37" si="34">(C37+F37+I37+L37+O37+R37)</f>
        <v>9</v>
      </c>
      <c r="V37" s="22">
        <f t="shared" si="34"/>
        <v>9</v>
      </c>
      <c r="W37" s="22">
        <f t="shared" si="34"/>
        <v>2</v>
      </c>
      <c r="X37" s="23">
        <f t="shared" si="3"/>
        <v>16.98113208</v>
      </c>
      <c r="Y37" s="23">
        <f t="shared" si="4"/>
        <v>29.03225806</v>
      </c>
      <c r="Z37" s="23">
        <f t="shared" si="5"/>
        <v>13.33333333</v>
      </c>
    </row>
    <row r="38" ht="14.25" customHeight="1">
      <c r="A38" s="24">
        <v>30.0</v>
      </c>
      <c r="B38" s="25" t="s">
        <v>47</v>
      </c>
      <c r="C38" s="38">
        <v>6.0</v>
      </c>
      <c r="D38" s="38">
        <v>6.0</v>
      </c>
      <c r="E38" s="38">
        <v>2.0</v>
      </c>
      <c r="F38" s="28">
        <v>7.0</v>
      </c>
      <c r="G38" s="27">
        <v>4.0</v>
      </c>
      <c r="H38" s="28">
        <v>0.0</v>
      </c>
      <c r="I38" s="27">
        <v>8.0</v>
      </c>
      <c r="J38" s="27">
        <v>4.0</v>
      </c>
      <c r="K38" s="27">
        <v>2.0</v>
      </c>
      <c r="L38" s="27">
        <v>4.0</v>
      </c>
      <c r="M38" s="27">
        <v>4.0</v>
      </c>
      <c r="N38" s="27">
        <v>4.0</v>
      </c>
      <c r="O38" s="31">
        <v>11.0</v>
      </c>
      <c r="P38" s="32">
        <v>3.0</v>
      </c>
      <c r="Q38" s="32">
        <v>2.0</v>
      </c>
      <c r="R38" s="31">
        <v>7.0</v>
      </c>
      <c r="S38" s="30">
        <v>0.0</v>
      </c>
      <c r="T38" s="32">
        <v>5.0</v>
      </c>
      <c r="U38" s="22">
        <f t="shared" ref="U38:W38" si="35">(C38+F38+I38+L38+O38+R38)</f>
        <v>43</v>
      </c>
      <c r="V38" s="22">
        <f t="shared" si="35"/>
        <v>21</v>
      </c>
      <c r="W38" s="22">
        <f t="shared" si="35"/>
        <v>15</v>
      </c>
      <c r="X38" s="23">
        <f t="shared" si="3"/>
        <v>81.13207547</v>
      </c>
      <c r="Y38" s="23">
        <f t="shared" si="4"/>
        <v>67.74193548</v>
      </c>
      <c r="Z38" s="23">
        <f t="shared" si="5"/>
        <v>100</v>
      </c>
    </row>
    <row r="39" ht="14.25" customHeight="1">
      <c r="A39" s="24">
        <v>31.0</v>
      </c>
      <c r="B39" s="25" t="s">
        <v>48</v>
      </c>
      <c r="C39" s="38">
        <v>7.0</v>
      </c>
      <c r="D39" s="38">
        <v>5.0</v>
      </c>
      <c r="E39" s="38">
        <v>2.0</v>
      </c>
      <c r="F39" s="28">
        <v>6.0</v>
      </c>
      <c r="G39" s="28">
        <v>3.0</v>
      </c>
      <c r="H39" s="28">
        <v>0.0</v>
      </c>
      <c r="I39" s="27">
        <v>6.0</v>
      </c>
      <c r="J39" s="27">
        <v>2.0</v>
      </c>
      <c r="K39" s="27">
        <v>2.0</v>
      </c>
      <c r="L39" s="27">
        <v>5.0</v>
      </c>
      <c r="M39" s="27">
        <v>4.0</v>
      </c>
      <c r="N39" s="27">
        <v>3.0</v>
      </c>
      <c r="O39" s="31">
        <v>9.0</v>
      </c>
      <c r="P39" s="32">
        <v>4.0</v>
      </c>
      <c r="Q39" s="32">
        <v>2.0</v>
      </c>
      <c r="R39" s="31">
        <v>7.0</v>
      </c>
      <c r="S39" s="30">
        <v>0.0</v>
      </c>
      <c r="T39" s="32">
        <v>5.0</v>
      </c>
      <c r="U39" s="22">
        <f t="shared" ref="U39:W39" si="36">(C39+F39+I39+L39+O39+R39)</f>
        <v>40</v>
      </c>
      <c r="V39" s="22">
        <f t="shared" si="36"/>
        <v>18</v>
      </c>
      <c r="W39" s="22">
        <f t="shared" si="36"/>
        <v>14</v>
      </c>
      <c r="X39" s="23">
        <f t="shared" si="3"/>
        <v>75.47169811</v>
      </c>
      <c r="Y39" s="23">
        <f t="shared" si="4"/>
        <v>58.06451613</v>
      </c>
      <c r="Z39" s="23">
        <f t="shared" si="5"/>
        <v>93.33333333</v>
      </c>
    </row>
    <row r="40" ht="14.25" customHeight="1">
      <c r="A40" s="24">
        <v>32.0</v>
      </c>
      <c r="B40" s="25" t="s">
        <v>49</v>
      </c>
      <c r="C40" s="37">
        <v>6.0</v>
      </c>
      <c r="D40" s="37">
        <v>5.0</v>
      </c>
      <c r="E40" s="37">
        <v>2.0</v>
      </c>
      <c r="F40" s="27">
        <v>6.0</v>
      </c>
      <c r="G40" s="27">
        <v>4.0</v>
      </c>
      <c r="H40" s="27">
        <v>0.0</v>
      </c>
      <c r="I40" s="27">
        <v>9.0</v>
      </c>
      <c r="J40" s="27">
        <v>3.0</v>
      </c>
      <c r="K40" s="27">
        <v>1.0</v>
      </c>
      <c r="L40" s="27">
        <v>6.0</v>
      </c>
      <c r="M40" s="27">
        <v>4.0</v>
      </c>
      <c r="N40" s="27">
        <v>4.0</v>
      </c>
      <c r="O40" s="31">
        <v>8.0</v>
      </c>
      <c r="P40" s="32">
        <v>2.0</v>
      </c>
      <c r="Q40" s="32">
        <v>1.0</v>
      </c>
      <c r="R40" s="31">
        <v>7.0</v>
      </c>
      <c r="S40" s="30">
        <v>0.0</v>
      </c>
      <c r="T40" s="32">
        <v>5.0</v>
      </c>
      <c r="U40" s="22">
        <f t="shared" ref="U40:W40" si="37">(C40+F40+I40+L40+O40+R40)</f>
        <v>42</v>
      </c>
      <c r="V40" s="22">
        <f t="shared" si="37"/>
        <v>18</v>
      </c>
      <c r="W40" s="22">
        <f t="shared" si="37"/>
        <v>13</v>
      </c>
      <c r="X40" s="23">
        <f t="shared" si="3"/>
        <v>79.24528302</v>
      </c>
      <c r="Y40" s="23">
        <f t="shared" si="4"/>
        <v>58.06451613</v>
      </c>
      <c r="Z40" s="23">
        <f t="shared" si="5"/>
        <v>86.66666667</v>
      </c>
    </row>
    <row r="41" ht="14.25" customHeight="1">
      <c r="A41" s="24">
        <v>33.0</v>
      </c>
      <c r="B41" s="25" t="s">
        <v>50</v>
      </c>
      <c r="C41" s="38">
        <v>6.0</v>
      </c>
      <c r="D41" s="38">
        <v>5.0</v>
      </c>
      <c r="E41" s="38">
        <v>2.0</v>
      </c>
      <c r="F41" s="28">
        <v>6.0</v>
      </c>
      <c r="G41" s="28">
        <v>3.0</v>
      </c>
      <c r="H41" s="28">
        <v>0.0</v>
      </c>
      <c r="I41" s="27">
        <v>6.0</v>
      </c>
      <c r="J41" s="27">
        <v>2.0</v>
      </c>
      <c r="K41" s="27">
        <v>1.0</v>
      </c>
      <c r="L41" s="27">
        <v>4.0</v>
      </c>
      <c r="M41" s="27">
        <v>4.0</v>
      </c>
      <c r="N41" s="27">
        <v>2.0</v>
      </c>
      <c r="O41" s="31">
        <v>9.0</v>
      </c>
      <c r="P41" s="32">
        <v>5.0</v>
      </c>
      <c r="Q41" s="32">
        <v>1.0</v>
      </c>
      <c r="R41" s="31">
        <v>7.0</v>
      </c>
      <c r="S41" s="30">
        <v>0.0</v>
      </c>
      <c r="T41" s="32">
        <v>5.0</v>
      </c>
      <c r="U41" s="22">
        <f t="shared" ref="U41:W41" si="38">(C41+F41+I41+L41+O41+R41)</f>
        <v>38</v>
      </c>
      <c r="V41" s="22">
        <f t="shared" si="38"/>
        <v>19</v>
      </c>
      <c r="W41" s="22">
        <f t="shared" si="38"/>
        <v>11</v>
      </c>
      <c r="X41" s="23">
        <f t="shared" si="3"/>
        <v>71.69811321</v>
      </c>
      <c r="Y41" s="23">
        <f t="shared" si="4"/>
        <v>61.29032258</v>
      </c>
      <c r="Z41" s="23">
        <f t="shared" si="5"/>
        <v>73.33333333</v>
      </c>
    </row>
    <row r="42" ht="14.25" customHeight="1">
      <c r="A42" s="24">
        <v>34.0</v>
      </c>
      <c r="B42" s="25" t="s">
        <v>51</v>
      </c>
      <c r="C42" s="38">
        <v>6.0</v>
      </c>
      <c r="D42" s="38">
        <v>5.0</v>
      </c>
      <c r="E42" s="38">
        <v>1.0</v>
      </c>
      <c r="F42" s="28">
        <v>6.0</v>
      </c>
      <c r="G42" s="28">
        <v>4.0</v>
      </c>
      <c r="H42" s="27">
        <v>0.0</v>
      </c>
      <c r="I42" s="27">
        <v>7.0</v>
      </c>
      <c r="J42" s="27">
        <v>2.0</v>
      </c>
      <c r="K42" s="27">
        <v>1.0</v>
      </c>
      <c r="L42" s="27">
        <v>5.0</v>
      </c>
      <c r="M42" s="27">
        <v>4.0</v>
      </c>
      <c r="N42" s="27">
        <v>3.0</v>
      </c>
      <c r="O42" s="31">
        <v>9.0</v>
      </c>
      <c r="P42" s="32">
        <v>3.0</v>
      </c>
      <c r="Q42" s="32">
        <v>2.0</v>
      </c>
      <c r="R42" s="31">
        <v>7.0</v>
      </c>
      <c r="S42" s="30">
        <v>0.0</v>
      </c>
      <c r="T42" s="32">
        <v>5.0</v>
      </c>
      <c r="U42" s="22">
        <f t="shared" ref="U42:W42" si="39">(C42+F42+I42+L42+O42+R42)</f>
        <v>40</v>
      </c>
      <c r="V42" s="22">
        <f t="shared" si="39"/>
        <v>18</v>
      </c>
      <c r="W42" s="22">
        <f t="shared" si="39"/>
        <v>12</v>
      </c>
      <c r="X42" s="23">
        <f t="shared" si="3"/>
        <v>75.47169811</v>
      </c>
      <c r="Y42" s="23">
        <f t="shared" si="4"/>
        <v>58.06451613</v>
      </c>
      <c r="Z42" s="23">
        <f t="shared" si="5"/>
        <v>80</v>
      </c>
    </row>
    <row r="43" ht="14.25" customHeight="1">
      <c r="A43" s="24">
        <v>35.0</v>
      </c>
      <c r="B43" s="25" t="s">
        <v>52</v>
      </c>
      <c r="C43" s="37">
        <v>6.0</v>
      </c>
      <c r="D43" s="37">
        <v>6.0</v>
      </c>
      <c r="E43" s="37">
        <v>2.0</v>
      </c>
      <c r="F43" s="27">
        <v>7.0</v>
      </c>
      <c r="G43" s="27">
        <v>4.0</v>
      </c>
      <c r="H43" s="27">
        <v>0.0</v>
      </c>
      <c r="I43" s="27">
        <v>7.0</v>
      </c>
      <c r="J43" s="27">
        <v>3.0</v>
      </c>
      <c r="K43" s="27">
        <v>1.0</v>
      </c>
      <c r="L43" s="27">
        <v>6.0</v>
      </c>
      <c r="M43" s="27">
        <v>4.0</v>
      </c>
      <c r="N43" s="27">
        <v>3.0</v>
      </c>
      <c r="O43" s="31">
        <v>8.0</v>
      </c>
      <c r="P43" s="32">
        <v>3.0</v>
      </c>
      <c r="Q43" s="32">
        <v>2.0</v>
      </c>
      <c r="R43" s="31">
        <v>7.0</v>
      </c>
      <c r="S43" s="30">
        <v>0.0</v>
      </c>
      <c r="T43" s="32">
        <v>5.0</v>
      </c>
      <c r="U43" s="22">
        <f t="shared" ref="U43:W43" si="40">(C43+F43+I43+L43+O43+R43)</f>
        <v>41</v>
      </c>
      <c r="V43" s="22">
        <f t="shared" si="40"/>
        <v>20</v>
      </c>
      <c r="W43" s="22">
        <f t="shared" si="40"/>
        <v>13</v>
      </c>
      <c r="X43" s="23">
        <f t="shared" si="3"/>
        <v>77.35849057</v>
      </c>
      <c r="Y43" s="23">
        <f t="shared" si="4"/>
        <v>64.51612903</v>
      </c>
      <c r="Z43" s="23">
        <f t="shared" si="5"/>
        <v>86.66666667</v>
      </c>
    </row>
    <row r="44" ht="14.25" customHeight="1">
      <c r="A44" s="24">
        <v>36.0</v>
      </c>
      <c r="B44" s="25" t="s">
        <v>53</v>
      </c>
      <c r="C44" s="37">
        <v>7.0</v>
      </c>
      <c r="D44" s="37">
        <v>6.0</v>
      </c>
      <c r="E44" s="37">
        <v>2.0</v>
      </c>
      <c r="F44" s="27">
        <v>7.0</v>
      </c>
      <c r="G44" s="27">
        <v>4.0</v>
      </c>
      <c r="H44" s="27">
        <v>0.0</v>
      </c>
      <c r="I44" s="27">
        <v>9.0</v>
      </c>
      <c r="J44" s="27">
        <v>4.0</v>
      </c>
      <c r="K44" s="27">
        <v>2.0</v>
      </c>
      <c r="L44" s="27">
        <v>5.0</v>
      </c>
      <c r="M44" s="27">
        <v>4.0</v>
      </c>
      <c r="N44" s="27">
        <v>4.0</v>
      </c>
      <c r="O44" s="31">
        <v>11.0</v>
      </c>
      <c r="P44" s="32">
        <v>4.0</v>
      </c>
      <c r="Q44" s="32">
        <v>1.0</v>
      </c>
      <c r="R44" s="31">
        <v>7.0</v>
      </c>
      <c r="S44" s="30">
        <v>0.0</v>
      </c>
      <c r="T44" s="32">
        <v>5.0</v>
      </c>
      <c r="U44" s="22">
        <f t="shared" ref="U44:W44" si="41">(C44+F44+I44+L44+O44+R44)</f>
        <v>46</v>
      </c>
      <c r="V44" s="22">
        <f t="shared" si="41"/>
        <v>22</v>
      </c>
      <c r="W44" s="22">
        <f t="shared" si="41"/>
        <v>14</v>
      </c>
      <c r="X44" s="23">
        <f t="shared" si="3"/>
        <v>86.79245283</v>
      </c>
      <c r="Y44" s="23">
        <f t="shared" si="4"/>
        <v>70.96774194</v>
      </c>
      <c r="Z44" s="23">
        <f t="shared" si="5"/>
        <v>93.33333333</v>
      </c>
    </row>
    <row r="45" ht="14.25" customHeight="1">
      <c r="A45" s="24">
        <v>37.0</v>
      </c>
      <c r="B45" s="25" t="s">
        <v>54</v>
      </c>
      <c r="C45" s="47">
        <v>6.0</v>
      </c>
      <c r="D45" s="47">
        <v>6.0</v>
      </c>
      <c r="E45" s="47">
        <v>1.0</v>
      </c>
      <c r="F45" s="48">
        <v>7.0</v>
      </c>
      <c r="G45" s="48">
        <v>4.0</v>
      </c>
      <c r="H45" s="49">
        <v>0.0</v>
      </c>
      <c r="I45" s="49">
        <v>9.0</v>
      </c>
      <c r="J45" s="49">
        <v>4.0</v>
      </c>
      <c r="K45" s="49">
        <v>2.0</v>
      </c>
      <c r="L45" s="49">
        <v>5.0</v>
      </c>
      <c r="M45" s="49">
        <v>4.0</v>
      </c>
      <c r="N45" s="49">
        <v>4.0</v>
      </c>
      <c r="O45" s="50">
        <v>11.0</v>
      </c>
      <c r="P45" s="51">
        <v>4.0</v>
      </c>
      <c r="Q45" s="51">
        <v>1.0</v>
      </c>
      <c r="R45" s="50">
        <v>6.0</v>
      </c>
      <c r="S45" s="30">
        <v>0.0</v>
      </c>
      <c r="T45" s="51">
        <v>5.0</v>
      </c>
      <c r="U45" s="22">
        <f t="shared" ref="U45:W45" si="42">(C45+F45+I45+L45+O45+R45)</f>
        <v>44</v>
      </c>
      <c r="V45" s="22">
        <f t="shared" si="42"/>
        <v>22</v>
      </c>
      <c r="W45" s="22">
        <f t="shared" si="42"/>
        <v>13</v>
      </c>
      <c r="X45" s="23">
        <f t="shared" si="3"/>
        <v>83.01886792</v>
      </c>
      <c r="Y45" s="23">
        <f t="shared" si="4"/>
        <v>70.96774194</v>
      </c>
      <c r="Z45" s="23">
        <f t="shared" si="5"/>
        <v>86.66666667</v>
      </c>
    </row>
    <row r="46" ht="14.25" customHeight="1">
      <c r="A46" s="24">
        <v>38.0</v>
      </c>
      <c r="B46" s="25" t="s">
        <v>55</v>
      </c>
      <c r="C46" s="27">
        <v>7.0</v>
      </c>
      <c r="D46" s="27">
        <v>6.0</v>
      </c>
      <c r="E46" s="27">
        <v>2.0</v>
      </c>
      <c r="F46" s="27">
        <v>7.0</v>
      </c>
      <c r="G46" s="27">
        <v>4.0</v>
      </c>
      <c r="H46" s="27">
        <v>0.0</v>
      </c>
      <c r="I46" s="27">
        <v>9.0</v>
      </c>
      <c r="J46" s="27">
        <v>4.0</v>
      </c>
      <c r="K46" s="27">
        <v>2.0</v>
      </c>
      <c r="L46" s="27">
        <v>5.0</v>
      </c>
      <c r="M46" s="27">
        <v>4.0</v>
      </c>
      <c r="N46" s="27">
        <v>4.0</v>
      </c>
      <c r="O46" s="29">
        <v>10.0</v>
      </c>
      <c r="P46" s="30">
        <v>3.0</v>
      </c>
      <c r="Q46" s="30">
        <v>2.0</v>
      </c>
      <c r="R46" s="29">
        <v>7.0</v>
      </c>
      <c r="S46" s="30">
        <v>0.0</v>
      </c>
      <c r="T46" s="30">
        <v>5.0</v>
      </c>
      <c r="U46" s="22">
        <f t="shared" ref="U46:W46" si="43">(C46+F46+I46+L46+O46+R46)</f>
        <v>45</v>
      </c>
      <c r="V46" s="22">
        <f t="shared" si="43"/>
        <v>21</v>
      </c>
      <c r="W46" s="22">
        <f t="shared" si="43"/>
        <v>15</v>
      </c>
      <c r="X46" s="23">
        <f t="shared" si="3"/>
        <v>84.90566038</v>
      </c>
      <c r="Y46" s="23">
        <f t="shared" si="4"/>
        <v>67.74193548</v>
      </c>
      <c r="Z46" s="23">
        <f t="shared" si="5"/>
        <v>100</v>
      </c>
    </row>
    <row r="47" ht="14.25" customHeight="1">
      <c r="A47" s="24">
        <v>39.0</v>
      </c>
      <c r="B47" s="25" t="s">
        <v>56</v>
      </c>
      <c r="C47" s="27">
        <v>7.0</v>
      </c>
      <c r="D47" s="27">
        <v>6.0</v>
      </c>
      <c r="E47" s="27">
        <v>2.0</v>
      </c>
      <c r="F47" s="27">
        <v>7.0</v>
      </c>
      <c r="G47" s="27">
        <v>3.0</v>
      </c>
      <c r="H47" s="27">
        <v>0.0</v>
      </c>
      <c r="I47" s="27">
        <v>6.0</v>
      </c>
      <c r="J47" s="27">
        <v>4.0</v>
      </c>
      <c r="K47" s="27">
        <v>2.0</v>
      </c>
      <c r="L47" s="27">
        <v>4.0</v>
      </c>
      <c r="M47" s="27">
        <v>4.0</v>
      </c>
      <c r="N47" s="27">
        <v>3.0</v>
      </c>
      <c r="O47" s="31">
        <v>11.0</v>
      </c>
      <c r="P47" s="32">
        <v>4.0</v>
      </c>
      <c r="Q47" s="32">
        <v>2.0</v>
      </c>
      <c r="R47" s="31">
        <v>7.0</v>
      </c>
      <c r="S47" s="30">
        <v>0.0</v>
      </c>
      <c r="T47" s="32">
        <v>5.0</v>
      </c>
      <c r="U47" s="22">
        <f t="shared" ref="U47:W47" si="44">(C47+F47+I47+L47+O47+R47)</f>
        <v>42</v>
      </c>
      <c r="V47" s="22">
        <f t="shared" si="44"/>
        <v>21</v>
      </c>
      <c r="W47" s="22">
        <f t="shared" si="44"/>
        <v>14</v>
      </c>
      <c r="X47" s="23">
        <f t="shared" si="3"/>
        <v>79.24528302</v>
      </c>
      <c r="Y47" s="23">
        <f t="shared" si="4"/>
        <v>67.74193548</v>
      </c>
      <c r="Z47" s="23">
        <f t="shared" si="5"/>
        <v>93.33333333</v>
      </c>
    </row>
    <row r="48" ht="14.25" customHeight="1">
      <c r="A48" s="24">
        <v>40.0</v>
      </c>
      <c r="B48" s="25" t="s">
        <v>57</v>
      </c>
      <c r="C48" s="52">
        <v>4.0</v>
      </c>
      <c r="D48" s="52">
        <v>3.0</v>
      </c>
      <c r="E48" s="52">
        <v>2.0</v>
      </c>
      <c r="F48" s="52">
        <v>4.0</v>
      </c>
      <c r="G48" s="52">
        <v>4.0</v>
      </c>
      <c r="H48" s="52">
        <v>0.0</v>
      </c>
      <c r="I48" s="52">
        <v>9.0</v>
      </c>
      <c r="J48" s="52">
        <v>3.0</v>
      </c>
      <c r="K48" s="52">
        <v>2.0</v>
      </c>
      <c r="L48" s="52">
        <v>5.0</v>
      </c>
      <c r="M48" s="52">
        <v>4.0</v>
      </c>
      <c r="N48" s="52">
        <v>3.0</v>
      </c>
      <c r="O48" s="53">
        <v>8.0</v>
      </c>
      <c r="P48" s="54">
        <v>4.0</v>
      </c>
      <c r="Q48" s="54">
        <v>1.0</v>
      </c>
      <c r="R48" s="53">
        <v>6.0</v>
      </c>
      <c r="S48" s="30">
        <v>0.0</v>
      </c>
      <c r="T48" s="54">
        <v>5.0</v>
      </c>
      <c r="U48" s="22">
        <f t="shared" ref="U48:W48" si="45">(C48+F48+I48+L48+O48+R48)</f>
        <v>36</v>
      </c>
      <c r="V48" s="22">
        <f t="shared" si="45"/>
        <v>18</v>
      </c>
      <c r="W48" s="22">
        <f t="shared" si="45"/>
        <v>13</v>
      </c>
      <c r="X48" s="23">
        <f t="shared" si="3"/>
        <v>67.9245283</v>
      </c>
      <c r="Y48" s="23">
        <f t="shared" si="4"/>
        <v>58.06451613</v>
      </c>
      <c r="Z48" s="23">
        <f t="shared" si="5"/>
        <v>86.66666667</v>
      </c>
    </row>
    <row r="49" ht="14.25" customHeight="1">
      <c r="A49" s="24">
        <v>41.0</v>
      </c>
      <c r="B49" s="25" t="s">
        <v>58</v>
      </c>
      <c r="C49" s="52">
        <v>7.0</v>
      </c>
      <c r="D49" s="52">
        <v>6.0</v>
      </c>
      <c r="E49" s="52">
        <v>2.0</v>
      </c>
      <c r="F49" s="52">
        <v>7.0</v>
      </c>
      <c r="G49" s="52">
        <v>4.0</v>
      </c>
      <c r="H49" s="52">
        <v>0.0</v>
      </c>
      <c r="I49" s="52">
        <v>6.0</v>
      </c>
      <c r="J49" s="52">
        <v>3.0</v>
      </c>
      <c r="K49" s="52">
        <v>1.0</v>
      </c>
      <c r="L49" s="52">
        <v>6.0</v>
      </c>
      <c r="M49" s="52">
        <v>4.0</v>
      </c>
      <c r="N49" s="52">
        <v>2.0</v>
      </c>
      <c r="O49" s="53">
        <v>7.0</v>
      </c>
      <c r="P49" s="54">
        <v>4.0</v>
      </c>
      <c r="Q49" s="54">
        <v>2.0</v>
      </c>
      <c r="R49" s="53">
        <v>7.0</v>
      </c>
      <c r="S49" s="30">
        <v>0.0</v>
      </c>
      <c r="T49" s="54">
        <v>4.0</v>
      </c>
      <c r="U49" s="22">
        <f t="shared" ref="U49:W49" si="46">(C49+F49+I49+L49+O49+R49)</f>
        <v>40</v>
      </c>
      <c r="V49" s="22">
        <f t="shared" si="46"/>
        <v>21</v>
      </c>
      <c r="W49" s="22">
        <f t="shared" si="46"/>
        <v>11</v>
      </c>
      <c r="X49" s="23">
        <f t="shared" si="3"/>
        <v>75.47169811</v>
      </c>
      <c r="Y49" s="23">
        <f t="shared" si="4"/>
        <v>67.74193548</v>
      </c>
      <c r="Z49" s="23">
        <f t="shared" si="5"/>
        <v>73.33333333</v>
      </c>
    </row>
    <row r="50" ht="14.25" customHeight="1">
      <c r="A50" s="24">
        <v>42.0</v>
      </c>
      <c r="B50" s="25" t="s">
        <v>59</v>
      </c>
      <c r="C50" s="52">
        <v>4.0</v>
      </c>
      <c r="D50" s="52">
        <v>4.0</v>
      </c>
      <c r="E50" s="52">
        <v>2.0</v>
      </c>
      <c r="F50" s="52">
        <v>4.0</v>
      </c>
      <c r="G50" s="52">
        <v>4.0</v>
      </c>
      <c r="H50" s="52">
        <v>0.0</v>
      </c>
      <c r="I50" s="52">
        <v>4.0</v>
      </c>
      <c r="J50" s="52">
        <v>3.0</v>
      </c>
      <c r="K50" s="52">
        <v>1.0</v>
      </c>
      <c r="L50" s="52">
        <v>4.0</v>
      </c>
      <c r="M50" s="52">
        <v>2.0</v>
      </c>
      <c r="N50" s="52">
        <v>1.0</v>
      </c>
      <c r="O50" s="53">
        <v>8.0</v>
      </c>
      <c r="P50" s="54">
        <v>4.0</v>
      </c>
      <c r="Q50" s="54">
        <v>1.0</v>
      </c>
      <c r="R50" s="53">
        <v>6.0</v>
      </c>
      <c r="S50" s="30">
        <v>0.0</v>
      </c>
      <c r="T50" s="54">
        <v>5.0</v>
      </c>
      <c r="U50" s="22">
        <f t="shared" ref="U50:W50" si="47">(C50+F50+I50+L50+O50+R50)</f>
        <v>30</v>
      </c>
      <c r="V50" s="22">
        <f t="shared" si="47"/>
        <v>17</v>
      </c>
      <c r="W50" s="22">
        <f t="shared" si="47"/>
        <v>10</v>
      </c>
      <c r="X50" s="23">
        <f t="shared" si="3"/>
        <v>56.60377358</v>
      </c>
      <c r="Y50" s="23">
        <f t="shared" si="4"/>
        <v>54.83870968</v>
      </c>
      <c r="Z50" s="23">
        <f t="shared" si="5"/>
        <v>66.66666667</v>
      </c>
    </row>
    <row r="51" ht="14.25" customHeight="1">
      <c r="A51" s="24">
        <v>43.0</v>
      </c>
      <c r="B51" s="25" t="s">
        <v>60</v>
      </c>
      <c r="C51" s="52">
        <v>7.0</v>
      </c>
      <c r="D51" s="52">
        <v>6.0</v>
      </c>
      <c r="E51" s="52">
        <v>2.0</v>
      </c>
      <c r="F51" s="52">
        <v>7.0</v>
      </c>
      <c r="G51" s="52">
        <v>4.0</v>
      </c>
      <c r="H51" s="52">
        <v>0.0</v>
      </c>
      <c r="I51" s="52">
        <v>8.0</v>
      </c>
      <c r="J51" s="52">
        <v>4.0</v>
      </c>
      <c r="K51" s="52">
        <v>1.0</v>
      </c>
      <c r="L51" s="52">
        <v>4.0</v>
      </c>
      <c r="M51" s="52">
        <v>4.0</v>
      </c>
      <c r="N51" s="52">
        <v>4.0</v>
      </c>
      <c r="O51" s="53">
        <v>9.0</v>
      </c>
      <c r="P51" s="54">
        <v>4.0</v>
      </c>
      <c r="Q51" s="54">
        <v>1.0</v>
      </c>
      <c r="R51" s="53">
        <v>7.0</v>
      </c>
      <c r="S51" s="30">
        <v>0.0</v>
      </c>
      <c r="T51" s="54">
        <v>3.0</v>
      </c>
      <c r="U51" s="22">
        <f t="shared" ref="U51:W51" si="48">(C51+F51+I51+L51+O51+R51)</f>
        <v>42</v>
      </c>
      <c r="V51" s="22">
        <f t="shared" si="48"/>
        <v>22</v>
      </c>
      <c r="W51" s="22">
        <f t="shared" si="48"/>
        <v>11</v>
      </c>
      <c r="X51" s="23">
        <f t="shared" si="3"/>
        <v>79.24528302</v>
      </c>
      <c r="Y51" s="23">
        <f t="shared" si="4"/>
        <v>70.96774194</v>
      </c>
      <c r="Z51" s="23">
        <f t="shared" si="5"/>
        <v>73.33333333</v>
      </c>
    </row>
    <row r="52" ht="14.25" customHeight="1">
      <c r="A52" s="24">
        <v>44.0</v>
      </c>
      <c r="B52" s="25" t="s">
        <v>61</v>
      </c>
      <c r="C52" s="52">
        <v>7.0</v>
      </c>
      <c r="D52" s="52">
        <v>6.0</v>
      </c>
      <c r="E52" s="52">
        <v>2.0</v>
      </c>
      <c r="F52" s="52">
        <v>7.0</v>
      </c>
      <c r="G52" s="52">
        <v>4.0</v>
      </c>
      <c r="H52" s="52">
        <v>0.0</v>
      </c>
      <c r="I52" s="52">
        <v>7.0</v>
      </c>
      <c r="J52" s="52">
        <v>3.0</v>
      </c>
      <c r="K52" s="52">
        <v>1.0</v>
      </c>
      <c r="L52" s="52">
        <v>5.0</v>
      </c>
      <c r="M52" s="52">
        <v>4.0</v>
      </c>
      <c r="N52" s="52">
        <v>3.0</v>
      </c>
      <c r="O52" s="53">
        <v>7.0</v>
      </c>
      <c r="P52" s="54">
        <v>4.0</v>
      </c>
      <c r="Q52" s="54">
        <v>2.0</v>
      </c>
      <c r="R52" s="53">
        <v>6.0</v>
      </c>
      <c r="S52" s="30">
        <v>0.0</v>
      </c>
      <c r="T52" s="54">
        <v>5.0</v>
      </c>
      <c r="U52" s="22">
        <f t="shared" ref="U52:W52" si="49">(C52+F52+I52+L52+O52+R52)</f>
        <v>39</v>
      </c>
      <c r="V52" s="22">
        <f t="shared" si="49"/>
        <v>21</v>
      </c>
      <c r="W52" s="22">
        <f t="shared" si="49"/>
        <v>13</v>
      </c>
      <c r="X52" s="23">
        <f t="shared" si="3"/>
        <v>73.58490566</v>
      </c>
      <c r="Y52" s="23">
        <f t="shared" si="4"/>
        <v>67.74193548</v>
      </c>
      <c r="Z52" s="23">
        <f t="shared" si="5"/>
        <v>86.66666667</v>
      </c>
    </row>
    <row r="53" ht="14.25" customHeight="1">
      <c r="A53" s="24">
        <v>45.0</v>
      </c>
      <c r="B53" s="25" t="s">
        <v>62</v>
      </c>
      <c r="C53" s="52">
        <v>6.0</v>
      </c>
      <c r="D53" s="52">
        <v>4.0</v>
      </c>
      <c r="E53" s="52">
        <v>2.0</v>
      </c>
      <c r="F53" s="52">
        <v>5.0</v>
      </c>
      <c r="G53" s="52">
        <v>4.0</v>
      </c>
      <c r="H53" s="52">
        <v>0.0</v>
      </c>
      <c r="I53" s="52">
        <v>5.0</v>
      </c>
      <c r="J53" s="52">
        <v>1.0</v>
      </c>
      <c r="K53" s="52">
        <v>1.0</v>
      </c>
      <c r="L53" s="52">
        <v>5.0</v>
      </c>
      <c r="M53" s="52">
        <v>4.0</v>
      </c>
      <c r="N53" s="52">
        <v>2.0</v>
      </c>
      <c r="O53" s="53">
        <v>10.0</v>
      </c>
      <c r="P53" s="54">
        <v>4.0</v>
      </c>
      <c r="Q53" s="54">
        <v>2.0</v>
      </c>
      <c r="R53" s="53">
        <v>6.0</v>
      </c>
      <c r="S53" s="30">
        <v>0.0</v>
      </c>
      <c r="T53" s="54">
        <v>4.0</v>
      </c>
      <c r="U53" s="22">
        <f t="shared" ref="U53:W53" si="50">(C53+F53+I53+L53+O53+R53)</f>
        <v>37</v>
      </c>
      <c r="V53" s="22">
        <f t="shared" si="50"/>
        <v>17</v>
      </c>
      <c r="W53" s="22">
        <f t="shared" si="50"/>
        <v>11</v>
      </c>
      <c r="X53" s="23">
        <f t="shared" si="3"/>
        <v>69.81132075</v>
      </c>
      <c r="Y53" s="23">
        <f t="shared" si="4"/>
        <v>54.83870968</v>
      </c>
      <c r="Z53" s="23">
        <f t="shared" si="5"/>
        <v>73.33333333</v>
      </c>
    </row>
    <row r="54" ht="14.25" customHeight="1">
      <c r="A54" s="24">
        <v>46.0</v>
      </c>
      <c r="B54" s="25" t="s">
        <v>63</v>
      </c>
      <c r="C54" s="52">
        <v>6.0</v>
      </c>
      <c r="D54" s="52">
        <v>5.0</v>
      </c>
      <c r="E54" s="52">
        <v>2.0</v>
      </c>
      <c r="F54" s="52">
        <v>6.0</v>
      </c>
      <c r="G54" s="52">
        <v>4.0</v>
      </c>
      <c r="H54" s="52">
        <v>0.0</v>
      </c>
      <c r="I54" s="52">
        <v>8.0</v>
      </c>
      <c r="J54" s="52">
        <v>3.0</v>
      </c>
      <c r="K54" s="52">
        <v>1.0</v>
      </c>
      <c r="L54" s="52">
        <v>6.0</v>
      </c>
      <c r="M54" s="52">
        <v>2.0</v>
      </c>
      <c r="N54" s="52">
        <v>4.0</v>
      </c>
      <c r="O54" s="53">
        <v>7.0</v>
      </c>
      <c r="P54" s="54">
        <v>3.0</v>
      </c>
      <c r="Q54" s="54">
        <v>1.0</v>
      </c>
      <c r="R54" s="53">
        <v>7.0</v>
      </c>
      <c r="S54" s="30">
        <v>0.0</v>
      </c>
      <c r="T54" s="54">
        <v>5.0</v>
      </c>
      <c r="U54" s="22">
        <f t="shared" ref="U54:W54" si="51">(C54+F54+I54+L54+O54+R54)</f>
        <v>40</v>
      </c>
      <c r="V54" s="22">
        <f t="shared" si="51"/>
        <v>17</v>
      </c>
      <c r="W54" s="22">
        <f t="shared" si="51"/>
        <v>13</v>
      </c>
      <c r="X54" s="23">
        <f t="shared" si="3"/>
        <v>75.47169811</v>
      </c>
      <c r="Y54" s="23">
        <f t="shared" si="4"/>
        <v>54.83870968</v>
      </c>
      <c r="Z54" s="23">
        <f t="shared" si="5"/>
        <v>86.66666667</v>
      </c>
    </row>
    <row r="55" ht="14.25" customHeight="1">
      <c r="A55" s="24">
        <v>47.0</v>
      </c>
      <c r="B55" s="25" t="s">
        <v>64</v>
      </c>
      <c r="C55" s="52">
        <v>6.0</v>
      </c>
      <c r="D55" s="52">
        <v>5.0</v>
      </c>
      <c r="E55" s="52">
        <v>2.0</v>
      </c>
      <c r="F55" s="52">
        <v>6.0</v>
      </c>
      <c r="G55" s="52">
        <v>4.0</v>
      </c>
      <c r="H55" s="52">
        <v>0.0</v>
      </c>
      <c r="I55" s="52">
        <v>7.0</v>
      </c>
      <c r="J55" s="52">
        <v>4.0</v>
      </c>
      <c r="K55" s="52">
        <v>1.0</v>
      </c>
      <c r="L55" s="52">
        <v>5.0</v>
      </c>
      <c r="M55" s="52">
        <v>4.0</v>
      </c>
      <c r="N55" s="52">
        <v>4.0</v>
      </c>
      <c r="O55" s="53">
        <v>8.0</v>
      </c>
      <c r="P55" s="54">
        <v>5.0</v>
      </c>
      <c r="Q55" s="54">
        <v>1.0</v>
      </c>
      <c r="R55" s="53">
        <v>7.0</v>
      </c>
      <c r="S55" s="30">
        <v>0.0</v>
      </c>
      <c r="T55" s="54">
        <v>5.0</v>
      </c>
      <c r="U55" s="22">
        <f t="shared" ref="U55:W55" si="52">(C55+F55+I55+L55+O55+R55)</f>
        <v>39</v>
      </c>
      <c r="V55" s="22">
        <f t="shared" si="52"/>
        <v>22</v>
      </c>
      <c r="W55" s="22">
        <f t="shared" si="52"/>
        <v>13</v>
      </c>
      <c r="X55" s="23">
        <f t="shared" si="3"/>
        <v>73.58490566</v>
      </c>
      <c r="Y55" s="23">
        <f t="shared" si="4"/>
        <v>70.96774194</v>
      </c>
      <c r="Z55" s="23">
        <f t="shared" si="5"/>
        <v>86.66666667</v>
      </c>
    </row>
    <row r="56" ht="14.25" customHeight="1">
      <c r="A56" s="24">
        <v>48.0</v>
      </c>
      <c r="B56" s="25" t="s">
        <v>65</v>
      </c>
      <c r="C56" s="52">
        <v>5.0</v>
      </c>
      <c r="D56" s="52">
        <v>5.0</v>
      </c>
      <c r="E56" s="52">
        <v>2.0</v>
      </c>
      <c r="F56" s="52">
        <v>6.0</v>
      </c>
      <c r="G56" s="52">
        <v>3.0</v>
      </c>
      <c r="H56" s="52">
        <v>0.0</v>
      </c>
      <c r="I56" s="52">
        <v>6.0</v>
      </c>
      <c r="J56" s="52">
        <v>3.0</v>
      </c>
      <c r="K56" s="52">
        <v>1.0</v>
      </c>
      <c r="L56" s="52">
        <v>6.0</v>
      </c>
      <c r="M56" s="52">
        <v>4.0</v>
      </c>
      <c r="N56" s="52">
        <v>2.0</v>
      </c>
      <c r="O56" s="53">
        <v>8.0</v>
      </c>
      <c r="P56" s="54">
        <v>3.0</v>
      </c>
      <c r="Q56" s="54">
        <v>2.0</v>
      </c>
      <c r="R56" s="53">
        <v>7.0</v>
      </c>
      <c r="S56" s="30">
        <v>0.0</v>
      </c>
      <c r="T56" s="54">
        <v>5.0</v>
      </c>
      <c r="U56" s="22">
        <f t="shared" ref="U56:W56" si="53">(C56+F56+I56+L56+O56+R56)</f>
        <v>38</v>
      </c>
      <c r="V56" s="22">
        <f t="shared" si="53"/>
        <v>18</v>
      </c>
      <c r="W56" s="22">
        <f t="shared" si="53"/>
        <v>12</v>
      </c>
      <c r="X56" s="23">
        <f t="shared" si="3"/>
        <v>71.69811321</v>
      </c>
      <c r="Y56" s="23">
        <f t="shared" si="4"/>
        <v>58.06451613</v>
      </c>
      <c r="Z56" s="23">
        <f t="shared" si="5"/>
        <v>80</v>
      </c>
    </row>
    <row r="57" ht="14.25" customHeight="1">
      <c r="A57" s="24">
        <v>49.0</v>
      </c>
      <c r="B57" s="25" t="s">
        <v>66</v>
      </c>
      <c r="C57" s="52">
        <v>7.0</v>
      </c>
      <c r="D57" s="52">
        <v>6.0</v>
      </c>
      <c r="E57" s="52">
        <v>2.0</v>
      </c>
      <c r="F57" s="52">
        <v>7.0</v>
      </c>
      <c r="G57" s="52">
        <v>4.0</v>
      </c>
      <c r="H57" s="52">
        <v>0.0</v>
      </c>
      <c r="I57" s="52">
        <v>9.0</v>
      </c>
      <c r="J57" s="52">
        <v>4.0</v>
      </c>
      <c r="K57" s="52">
        <v>2.0</v>
      </c>
      <c r="L57" s="52">
        <v>5.0</v>
      </c>
      <c r="M57" s="52">
        <v>4.0</v>
      </c>
      <c r="N57" s="52">
        <v>4.0</v>
      </c>
      <c r="O57" s="53">
        <v>10.0</v>
      </c>
      <c r="P57" s="54">
        <v>3.0</v>
      </c>
      <c r="Q57" s="54">
        <v>2.0</v>
      </c>
      <c r="R57" s="53">
        <v>6.0</v>
      </c>
      <c r="S57" s="30">
        <v>0.0</v>
      </c>
      <c r="T57" s="54">
        <v>5.0</v>
      </c>
      <c r="U57" s="22">
        <f t="shared" ref="U57:W57" si="54">(C57+F57+I57+L57+O57+R57)</f>
        <v>44</v>
      </c>
      <c r="V57" s="22">
        <f t="shared" si="54"/>
        <v>21</v>
      </c>
      <c r="W57" s="22">
        <f t="shared" si="54"/>
        <v>15</v>
      </c>
      <c r="X57" s="23">
        <f t="shared" si="3"/>
        <v>83.01886792</v>
      </c>
      <c r="Y57" s="23">
        <f t="shared" si="4"/>
        <v>67.74193548</v>
      </c>
      <c r="Z57" s="23">
        <f t="shared" si="5"/>
        <v>100</v>
      </c>
    </row>
    <row r="58" ht="14.25" customHeight="1">
      <c r="A58" s="24">
        <v>50.0</v>
      </c>
      <c r="B58" s="25" t="s">
        <v>67</v>
      </c>
      <c r="C58" s="52">
        <v>6.0</v>
      </c>
      <c r="D58" s="52">
        <v>6.0</v>
      </c>
      <c r="E58" s="52">
        <v>2.0</v>
      </c>
      <c r="F58" s="52">
        <v>7.0</v>
      </c>
      <c r="G58" s="52">
        <v>3.0</v>
      </c>
      <c r="H58" s="52">
        <v>0.0</v>
      </c>
      <c r="I58" s="52">
        <v>6.0</v>
      </c>
      <c r="J58" s="52">
        <v>4.0</v>
      </c>
      <c r="K58" s="52">
        <v>2.0</v>
      </c>
      <c r="L58" s="52">
        <v>4.0</v>
      </c>
      <c r="M58" s="52">
        <v>4.0</v>
      </c>
      <c r="N58" s="52">
        <v>3.0</v>
      </c>
      <c r="O58" s="53">
        <v>11.0</v>
      </c>
      <c r="P58" s="54">
        <v>4.0</v>
      </c>
      <c r="Q58" s="54">
        <v>2.0</v>
      </c>
      <c r="R58" s="53">
        <v>7.0</v>
      </c>
      <c r="S58" s="30">
        <v>0.0</v>
      </c>
      <c r="T58" s="54">
        <v>5.0</v>
      </c>
      <c r="U58" s="22">
        <f t="shared" ref="U58:W58" si="55">(C58+F58+I58+L58+O58+R58)</f>
        <v>41</v>
      </c>
      <c r="V58" s="22">
        <f t="shared" si="55"/>
        <v>21</v>
      </c>
      <c r="W58" s="22">
        <f t="shared" si="55"/>
        <v>14</v>
      </c>
      <c r="X58" s="23">
        <f t="shared" si="3"/>
        <v>77.35849057</v>
      </c>
      <c r="Y58" s="23">
        <f t="shared" si="4"/>
        <v>67.74193548</v>
      </c>
      <c r="Z58" s="23">
        <f t="shared" si="5"/>
        <v>93.33333333</v>
      </c>
    </row>
    <row r="59" ht="14.25" customHeight="1">
      <c r="A59" s="24">
        <v>51.0</v>
      </c>
      <c r="B59" s="25" t="s">
        <v>68</v>
      </c>
      <c r="C59" s="52">
        <v>7.0</v>
      </c>
      <c r="D59" s="52">
        <v>6.0</v>
      </c>
      <c r="E59" s="52">
        <v>2.0</v>
      </c>
      <c r="F59" s="52">
        <v>7.0</v>
      </c>
      <c r="G59" s="52">
        <v>4.0</v>
      </c>
      <c r="H59" s="52">
        <v>0.0</v>
      </c>
      <c r="I59" s="52">
        <v>8.0</v>
      </c>
      <c r="J59" s="52">
        <v>3.0</v>
      </c>
      <c r="K59" s="52">
        <v>2.0</v>
      </c>
      <c r="L59" s="52">
        <v>6.0</v>
      </c>
      <c r="M59" s="52">
        <v>4.0</v>
      </c>
      <c r="N59" s="52">
        <v>4.0</v>
      </c>
      <c r="O59" s="53">
        <v>9.0</v>
      </c>
      <c r="P59" s="54">
        <v>4.0</v>
      </c>
      <c r="Q59" s="54">
        <v>1.0</v>
      </c>
      <c r="R59" s="53">
        <v>6.0</v>
      </c>
      <c r="S59" s="30">
        <v>0.0</v>
      </c>
      <c r="T59" s="54">
        <v>5.0</v>
      </c>
      <c r="U59" s="22">
        <f t="shared" ref="U59:W59" si="56">(C59+F59+I59+L59+O59+R59)</f>
        <v>43</v>
      </c>
      <c r="V59" s="22">
        <f t="shared" si="56"/>
        <v>21</v>
      </c>
      <c r="W59" s="22">
        <f t="shared" si="56"/>
        <v>14</v>
      </c>
      <c r="X59" s="23">
        <f t="shared" si="3"/>
        <v>81.13207547</v>
      </c>
      <c r="Y59" s="23">
        <f t="shared" si="4"/>
        <v>67.74193548</v>
      </c>
      <c r="Z59" s="23">
        <f t="shared" si="5"/>
        <v>93.33333333</v>
      </c>
    </row>
    <row r="60" ht="14.25" customHeight="1">
      <c r="A60" s="24">
        <v>52.0</v>
      </c>
      <c r="B60" s="25" t="s">
        <v>69</v>
      </c>
      <c r="C60" s="52">
        <v>6.0</v>
      </c>
      <c r="D60" s="52">
        <v>5.0</v>
      </c>
      <c r="E60" s="52">
        <v>2.0</v>
      </c>
      <c r="F60" s="52">
        <v>6.0</v>
      </c>
      <c r="G60" s="52">
        <v>4.0</v>
      </c>
      <c r="H60" s="52">
        <v>0.0</v>
      </c>
      <c r="I60" s="52">
        <v>9.0</v>
      </c>
      <c r="J60" s="52">
        <v>3.0</v>
      </c>
      <c r="K60" s="52">
        <v>1.0</v>
      </c>
      <c r="L60" s="52">
        <v>6.0</v>
      </c>
      <c r="M60" s="52">
        <v>4.0</v>
      </c>
      <c r="N60" s="52">
        <v>4.0</v>
      </c>
      <c r="O60" s="53">
        <v>10.0</v>
      </c>
      <c r="P60" s="54">
        <v>3.0</v>
      </c>
      <c r="Q60" s="54">
        <v>2.0</v>
      </c>
      <c r="R60" s="53">
        <v>7.0</v>
      </c>
      <c r="S60" s="30">
        <v>0.0</v>
      </c>
      <c r="T60" s="54">
        <v>5.0</v>
      </c>
      <c r="U60" s="22">
        <f t="shared" ref="U60:W60" si="57">(C60+F60+I60+L60+O60+R60)</f>
        <v>44</v>
      </c>
      <c r="V60" s="22">
        <f t="shared" si="57"/>
        <v>19</v>
      </c>
      <c r="W60" s="22">
        <f t="shared" si="57"/>
        <v>14</v>
      </c>
      <c r="X60" s="23">
        <f t="shared" si="3"/>
        <v>83.01886792</v>
      </c>
      <c r="Y60" s="23">
        <f t="shared" si="4"/>
        <v>61.29032258</v>
      </c>
      <c r="Z60" s="23">
        <f t="shared" si="5"/>
        <v>93.33333333</v>
      </c>
    </row>
    <row r="61" ht="14.25" customHeight="1">
      <c r="A61" s="24">
        <v>53.0</v>
      </c>
      <c r="B61" s="25" t="s">
        <v>70</v>
      </c>
      <c r="C61" s="52">
        <v>6.0</v>
      </c>
      <c r="D61" s="52">
        <v>5.0</v>
      </c>
      <c r="E61" s="52">
        <v>2.0</v>
      </c>
      <c r="F61" s="52">
        <v>6.0</v>
      </c>
      <c r="G61" s="52">
        <v>4.0</v>
      </c>
      <c r="H61" s="52">
        <v>0.0</v>
      </c>
      <c r="I61" s="52">
        <v>7.0</v>
      </c>
      <c r="J61" s="52">
        <v>3.0</v>
      </c>
      <c r="K61" s="52">
        <v>1.0</v>
      </c>
      <c r="L61" s="52">
        <v>5.0</v>
      </c>
      <c r="M61" s="52">
        <v>4.0</v>
      </c>
      <c r="N61" s="52">
        <v>3.0</v>
      </c>
      <c r="O61" s="53">
        <v>9.0</v>
      </c>
      <c r="P61" s="54">
        <v>4.0</v>
      </c>
      <c r="Q61" s="54">
        <v>1.0</v>
      </c>
      <c r="R61" s="53">
        <v>7.0</v>
      </c>
      <c r="S61" s="30">
        <v>0.0</v>
      </c>
      <c r="T61" s="54">
        <v>5.0</v>
      </c>
      <c r="U61" s="22">
        <f t="shared" ref="U61:W61" si="58">(C61+F61+I61+L61+O61+R61)</f>
        <v>40</v>
      </c>
      <c r="V61" s="22">
        <f t="shared" si="58"/>
        <v>20</v>
      </c>
      <c r="W61" s="22">
        <f t="shared" si="58"/>
        <v>12</v>
      </c>
      <c r="X61" s="23">
        <f t="shared" si="3"/>
        <v>75.47169811</v>
      </c>
      <c r="Y61" s="23">
        <f t="shared" si="4"/>
        <v>64.51612903</v>
      </c>
      <c r="Z61" s="23">
        <f t="shared" si="5"/>
        <v>80</v>
      </c>
    </row>
    <row r="62" ht="14.25" customHeight="1">
      <c r="A62" s="24">
        <v>54.0</v>
      </c>
      <c r="B62" s="25" t="s">
        <v>77</v>
      </c>
      <c r="C62" s="52">
        <v>7.0</v>
      </c>
      <c r="D62" s="52">
        <v>6.0</v>
      </c>
      <c r="E62" s="52">
        <v>2.0</v>
      </c>
      <c r="F62" s="52">
        <v>6.0</v>
      </c>
      <c r="G62" s="52">
        <v>4.0</v>
      </c>
      <c r="H62" s="52">
        <v>0.0</v>
      </c>
      <c r="I62" s="52">
        <v>9.0</v>
      </c>
      <c r="J62" s="52">
        <v>3.0</v>
      </c>
      <c r="K62" s="52">
        <v>1.0</v>
      </c>
      <c r="L62" s="52">
        <v>5.0</v>
      </c>
      <c r="M62" s="52">
        <v>4.0</v>
      </c>
      <c r="N62" s="52">
        <v>4.0</v>
      </c>
      <c r="O62" s="53">
        <v>8.0</v>
      </c>
      <c r="P62" s="54">
        <v>3.0</v>
      </c>
      <c r="Q62" s="54">
        <v>1.0</v>
      </c>
      <c r="R62" s="53">
        <v>7.0</v>
      </c>
      <c r="S62" s="30">
        <v>0.0</v>
      </c>
      <c r="T62" s="54">
        <v>5.0</v>
      </c>
      <c r="U62" s="22">
        <f t="shared" ref="U62:W62" si="59">(C62+F62+I62+L62+O62+R62)</f>
        <v>42</v>
      </c>
      <c r="V62" s="22">
        <f t="shared" si="59"/>
        <v>20</v>
      </c>
      <c r="W62" s="22">
        <f t="shared" si="59"/>
        <v>13</v>
      </c>
      <c r="X62" s="23">
        <f t="shared" si="3"/>
        <v>79.24528302</v>
      </c>
      <c r="Y62" s="23">
        <f t="shared" si="4"/>
        <v>64.51612903</v>
      </c>
      <c r="Z62" s="23">
        <f t="shared" si="5"/>
        <v>86.66666667</v>
      </c>
    </row>
    <row r="63" ht="14.25" customHeight="1">
      <c r="A63" s="24">
        <v>55.0</v>
      </c>
      <c r="B63" s="25" t="s">
        <v>78</v>
      </c>
      <c r="C63" s="52">
        <v>7.0</v>
      </c>
      <c r="D63" s="52">
        <v>5.0</v>
      </c>
      <c r="E63" s="52">
        <v>2.0</v>
      </c>
      <c r="F63" s="52">
        <v>6.0</v>
      </c>
      <c r="G63" s="52">
        <v>3.0</v>
      </c>
      <c r="H63" s="52">
        <v>0.0</v>
      </c>
      <c r="I63" s="52">
        <v>9.0</v>
      </c>
      <c r="J63" s="52">
        <v>3.0</v>
      </c>
      <c r="K63" s="52">
        <v>2.0</v>
      </c>
      <c r="L63" s="52">
        <v>6.0</v>
      </c>
      <c r="M63" s="52">
        <v>4.0</v>
      </c>
      <c r="N63" s="52">
        <v>4.0</v>
      </c>
      <c r="O63" s="53">
        <v>7.0</v>
      </c>
      <c r="P63" s="54">
        <v>1.0</v>
      </c>
      <c r="Q63" s="54">
        <v>2.0</v>
      </c>
      <c r="R63" s="53">
        <v>7.0</v>
      </c>
      <c r="S63" s="30">
        <v>0.0</v>
      </c>
      <c r="T63" s="54">
        <v>5.0</v>
      </c>
      <c r="U63" s="22">
        <f t="shared" ref="U63:W63" si="60">(C63+F63+I63+L63+O63+R63)</f>
        <v>42</v>
      </c>
      <c r="V63" s="22">
        <f t="shared" si="60"/>
        <v>16</v>
      </c>
      <c r="W63" s="22">
        <f t="shared" si="60"/>
        <v>15</v>
      </c>
      <c r="X63" s="23">
        <f t="shared" si="3"/>
        <v>79.24528302</v>
      </c>
      <c r="Y63" s="23">
        <f t="shared" si="4"/>
        <v>51.61290323</v>
      </c>
      <c r="Z63" s="23">
        <f t="shared" si="5"/>
        <v>100</v>
      </c>
    </row>
    <row r="64" ht="14.25" customHeight="1">
      <c r="A64" s="24">
        <v>56.0</v>
      </c>
      <c r="B64" s="25" t="s">
        <v>73</v>
      </c>
      <c r="C64" s="52">
        <v>6.0</v>
      </c>
      <c r="D64" s="52">
        <v>5.0</v>
      </c>
      <c r="E64" s="52">
        <v>2.0</v>
      </c>
      <c r="F64" s="52">
        <v>6.0</v>
      </c>
      <c r="G64" s="52">
        <v>3.0</v>
      </c>
      <c r="H64" s="52">
        <v>0.0</v>
      </c>
      <c r="I64" s="52">
        <v>8.0</v>
      </c>
      <c r="J64" s="52">
        <v>4.0</v>
      </c>
      <c r="K64" s="52">
        <v>0.0</v>
      </c>
      <c r="L64" s="52">
        <v>5.0</v>
      </c>
      <c r="M64" s="52">
        <v>4.0</v>
      </c>
      <c r="N64" s="52">
        <v>3.0</v>
      </c>
      <c r="O64" s="53">
        <v>9.0</v>
      </c>
      <c r="P64" s="54">
        <v>5.0</v>
      </c>
      <c r="Q64" s="54">
        <v>2.0</v>
      </c>
      <c r="R64" s="53">
        <v>7.0</v>
      </c>
      <c r="S64" s="30">
        <v>0.0</v>
      </c>
      <c r="T64" s="54">
        <v>5.0</v>
      </c>
      <c r="U64" s="22">
        <f t="shared" ref="U64:W64" si="61">(C64+F64+I64+L64+O64+R64)</f>
        <v>41</v>
      </c>
      <c r="V64" s="22">
        <f t="shared" si="61"/>
        <v>21</v>
      </c>
      <c r="W64" s="22">
        <f t="shared" si="61"/>
        <v>12</v>
      </c>
      <c r="X64" s="23">
        <f t="shared" si="3"/>
        <v>77.35849057</v>
      </c>
      <c r="Y64" s="23">
        <f t="shared" si="4"/>
        <v>67.74193548</v>
      </c>
      <c r="Z64" s="23">
        <f t="shared" si="5"/>
        <v>80</v>
      </c>
    </row>
    <row r="65" ht="14.25" customHeight="1">
      <c r="A65" s="24">
        <v>57.0</v>
      </c>
      <c r="B65" s="25" t="s">
        <v>74</v>
      </c>
      <c r="C65" s="52">
        <v>7.0</v>
      </c>
      <c r="D65" s="52">
        <v>6.0</v>
      </c>
      <c r="E65" s="52">
        <v>1.0</v>
      </c>
      <c r="F65" s="52">
        <v>7.0</v>
      </c>
      <c r="G65" s="52">
        <v>4.0</v>
      </c>
      <c r="H65" s="52">
        <v>0.0</v>
      </c>
      <c r="I65" s="52">
        <v>6.0</v>
      </c>
      <c r="J65" s="52">
        <v>4.0</v>
      </c>
      <c r="K65" s="52">
        <v>1.0</v>
      </c>
      <c r="L65" s="52">
        <v>5.0</v>
      </c>
      <c r="M65" s="52">
        <v>4.0</v>
      </c>
      <c r="N65" s="52">
        <v>2.0</v>
      </c>
      <c r="O65" s="53">
        <v>6.0</v>
      </c>
      <c r="P65" s="54">
        <v>5.0</v>
      </c>
      <c r="Q65" s="54">
        <v>2.0</v>
      </c>
      <c r="R65" s="53">
        <v>7.0</v>
      </c>
      <c r="S65" s="30">
        <v>0.0</v>
      </c>
      <c r="T65" s="54">
        <v>5.0</v>
      </c>
      <c r="U65" s="22">
        <f t="shared" ref="U65:W65" si="62">(C65+F65+I65+L65+O65+R65)</f>
        <v>38</v>
      </c>
      <c r="V65" s="22">
        <f t="shared" si="62"/>
        <v>23</v>
      </c>
      <c r="W65" s="22">
        <f t="shared" si="62"/>
        <v>11</v>
      </c>
      <c r="X65" s="23">
        <f t="shared" si="3"/>
        <v>71.69811321</v>
      </c>
      <c r="Y65" s="23">
        <f t="shared" si="4"/>
        <v>74.19354839</v>
      </c>
      <c r="Z65" s="23">
        <f t="shared" si="5"/>
        <v>73.33333333</v>
      </c>
    </row>
    <row r="66" ht="14.25" customHeight="1">
      <c r="A66" s="24">
        <v>58.0</v>
      </c>
      <c r="B66" s="25" t="s">
        <v>75</v>
      </c>
      <c r="C66" s="52">
        <v>3.0</v>
      </c>
      <c r="D66" s="52">
        <v>1.0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0.0</v>
      </c>
      <c r="L66" s="52">
        <v>0.0</v>
      </c>
      <c r="M66" s="52">
        <v>0.0</v>
      </c>
      <c r="N66" s="52">
        <v>1.0</v>
      </c>
      <c r="O66" s="53">
        <v>3.0</v>
      </c>
      <c r="P66" s="54">
        <v>4.0</v>
      </c>
      <c r="Q66" s="54">
        <v>0.0</v>
      </c>
      <c r="R66" s="53">
        <v>3.0</v>
      </c>
      <c r="S66" s="30">
        <v>0.0</v>
      </c>
      <c r="T66" s="54">
        <v>1.0</v>
      </c>
      <c r="U66" s="22">
        <f t="shared" ref="U66:W66" si="63">(C66+F66+I66+L66+O66+R66)</f>
        <v>9</v>
      </c>
      <c r="V66" s="22">
        <f t="shared" si="63"/>
        <v>5</v>
      </c>
      <c r="W66" s="22">
        <f t="shared" si="63"/>
        <v>2</v>
      </c>
      <c r="X66" s="23">
        <f t="shared" si="3"/>
        <v>16.98113208</v>
      </c>
      <c r="Y66" s="23">
        <f t="shared" si="4"/>
        <v>16.12903226</v>
      </c>
      <c r="Z66" s="23">
        <f t="shared" si="5"/>
        <v>13.33333333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36.75" customHeight="1">
      <c r="A4" s="9" t="s">
        <v>80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8.0</v>
      </c>
      <c r="D7" s="20">
        <v>10.0</v>
      </c>
      <c r="E7" s="21">
        <v>1.0</v>
      </c>
      <c r="F7" s="20">
        <v>8.0</v>
      </c>
      <c r="G7" s="20">
        <v>4.0</v>
      </c>
      <c r="H7" s="21">
        <v>1.0</v>
      </c>
      <c r="I7" s="20">
        <v>9.0</v>
      </c>
      <c r="J7" s="20">
        <v>2.0</v>
      </c>
      <c r="K7" s="21">
        <v>2.0</v>
      </c>
      <c r="L7" s="20">
        <v>6.0</v>
      </c>
      <c r="M7" s="20">
        <v>4.0</v>
      </c>
      <c r="N7" s="21">
        <v>3.0</v>
      </c>
      <c r="O7" s="20">
        <v>8.0</v>
      </c>
      <c r="P7" s="20">
        <v>4.0</v>
      </c>
      <c r="Q7" s="21">
        <v>1.0</v>
      </c>
      <c r="R7" s="20">
        <v>6.0</v>
      </c>
      <c r="S7" s="20">
        <v>0.0</v>
      </c>
      <c r="T7" s="21">
        <v>6.0</v>
      </c>
      <c r="U7" s="22">
        <f t="shared" ref="U7:W7" si="1">(C7+F7+I7+L7+O7+R7)</f>
        <v>45</v>
      </c>
      <c r="V7" s="22">
        <f t="shared" si="1"/>
        <v>24</v>
      </c>
      <c r="W7" s="22">
        <f t="shared" si="1"/>
        <v>14</v>
      </c>
      <c r="X7" s="23">
        <f t="shared" ref="X7:X66" si="3">(U7*100/45)</f>
        <v>100</v>
      </c>
      <c r="Y7" s="23">
        <f t="shared" ref="Y7:Y66" si="4">(V7*100/24)</f>
        <v>100</v>
      </c>
      <c r="Z7" s="23">
        <f t="shared" ref="Z7:Z66" si="5">(W7*100/14)</f>
        <v>100</v>
      </c>
    </row>
    <row r="8" ht="14.25" customHeight="1">
      <c r="A8" s="24">
        <v>1.0</v>
      </c>
      <c r="B8" s="25" t="s">
        <v>17</v>
      </c>
      <c r="C8" s="26">
        <v>7.0</v>
      </c>
      <c r="D8" s="26">
        <v>7.0</v>
      </c>
      <c r="E8" s="26">
        <v>1.0</v>
      </c>
      <c r="F8" s="27">
        <v>8.0</v>
      </c>
      <c r="G8" s="28">
        <v>4.0</v>
      </c>
      <c r="H8" s="28">
        <v>0.0</v>
      </c>
      <c r="I8" s="27">
        <v>8.0</v>
      </c>
      <c r="J8" s="27">
        <v>2.0</v>
      </c>
      <c r="K8" s="27">
        <v>2.0</v>
      </c>
      <c r="L8" s="27">
        <v>6.0</v>
      </c>
      <c r="M8" s="27">
        <v>4.0</v>
      </c>
      <c r="N8" s="27">
        <v>3.0</v>
      </c>
      <c r="O8" s="29">
        <v>8.0</v>
      </c>
      <c r="P8" s="30">
        <v>4.0</v>
      </c>
      <c r="Q8" s="30">
        <v>1.0</v>
      </c>
      <c r="R8" s="30">
        <v>6.0</v>
      </c>
      <c r="S8" s="30">
        <v>0.0</v>
      </c>
      <c r="T8" s="30">
        <v>4.0</v>
      </c>
      <c r="U8" s="22">
        <f t="shared" ref="U8:W8" si="2">(C8+F8+I8+L8+O8+R8)</f>
        <v>43</v>
      </c>
      <c r="V8" s="22">
        <f t="shared" si="2"/>
        <v>21</v>
      </c>
      <c r="W8" s="22">
        <f t="shared" si="2"/>
        <v>11</v>
      </c>
      <c r="X8" s="23">
        <f t="shared" si="3"/>
        <v>95.55555556</v>
      </c>
      <c r="Y8" s="23">
        <f t="shared" si="4"/>
        <v>87.5</v>
      </c>
      <c r="Z8" s="23">
        <f t="shared" si="5"/>
        <v>78.57142857</v>
      </c>
    </row>
    <row r="9" ht="14.25" customHeight="1">
      <c r="A9" s="24">
        <v>2.0</v>
      </c>
      <c r="B9" s="25" t="s">
        <v>18</v>
      </c>
      <c r="C9" s="26">
        <v>6.0</v>
      </c>
      <c r="D9" s="26">
        <v>4.0</v>
      </c>
      <c r="E9" s="26">
        <v>1.0</v>
      </c>
      <c r="F9" s="28">
        <v>6.0</v>
      </c>
      <c r="G9" s="27">
        <v>4.0</v>
      </c>
      <c r="H9" s="28">
        <v>0.0</v>
      </c>
      <c r="I9" s="27">
        <v>7.0</v>
      </c>
      <c r="J9" s="27">
        <v>1.0</v>
      </c>
      <c r="K9" s="27">
        <v>2.0</v>
      </c>
      <c r="L9" s="27">
        <v>5.0</v>
      </c>
      <c r="M9" s="27">
        <v>4.0</v>
      </c>
      <c r="N9" s="27">
        <v>2.0</v>
      </c>
      <c r="O9" s="31">
        <v>5.0</v>
      </c>
      <c r="P9" s="32">
        <v>2.0</v>
      </c>
      <c r="Q9" s="32">
        <v>1.0</v>
      </c>
      <c r="R9" s="32">
        <v>4.0</v>
      </c>
      <c r="S9" s="30">
        <v>0.0</v>
      </c>
      <c r="T9" s="32">
        <v>5.0</v>
      </c>
      <c r="U9" s="22">
        <f t="shared" ref="U9:W9" si="6">(C9+F9+I9+L9+O9+R9)</f>
        <v>33</v>
      </c>
      <c r="V9" s="22">
        <f t="shared" si="6"/>
        <v>15</v>
      </c>
      <c r="W9" s="22">
        <f t="shared" si="6"/>
        <v>11</v>
      </c>
      <c r="X9" s="23">
        <f t="shared" si="3"/>
        <v>73.33333333</v>
      </c>
      <c r="Y9" s="23">
        <f t="shared" si="4"/>
        <v>62.5</v>
      </c>
      <c r="Z9" s="23">
        <f t="shared" si="5"/>
        <v>78.57142857</v>
      </c>
    </row>
    <row r="10" ht="14.25" customHeight="1">
      <c r="A10" s="24">
        <v>3.0</v>
      </c>
      <c r="B10" s="25" t="s">
        <v>19</v>
      </c>
      <c r="C10" s="26">
        <v>8.0</v>
      </c>
      <c r="D10" s="26">
        <v>7.0</v>
      </c>
      <c r="E10" s="26">
        <v>1.0</v>
      </c>
      <c r="F10" s="27">
        <v>7.0</v>
      </c>
      <c r="G10" s="27">
        <v>3.0</v>
      </c>
      <c r="H10" s="27">
        <v>0.0</v>
      </c>
      <c r="I10" s="27">
        <v>7.0</v>
      </c>
      <c r="J10" s="27">
        <v>2.0</v>
      </c>
      <c r="K10" s="27">
        <v>2.0</v>
      </c>
      <c r="L10" s="27">
        <v>6.0</v>
      </c>
      <c r="M10" s="27">
        <v>2.0</v>
      </c>
      <c r="N10" s="27">
        <v>3.0</v>
      </c>
      <c r="O10" s="31">
        <v>7.0</v>
      </c>
      <c r="P10" s="32">
        <v>4.0</v>
      </c>
      <c r="Q10" s="32">
        <v>1.0</v>
      </c>
      <c r="R10" s="32">
        <v>6.0</v>
      </c>
      <c r="S10" s="30">
        <v>0.0</v>
      </c>
      <c r="T10" s="32">
        <v>5.0</v>
      </c>
      <c r="U10" s="22">
        <f t="shared" ref="U10:W10" si="7">(C10+F10+I10+L10+O10+R10)</f>
        <v>41</v>
      </c>
      <c r="V10" s="22">
        <f t="shared" si="7"/>
        <v>18</v>
      </c>
      <c r="W10" s="22">
        <f t="shared" si="7"/>
        <v>12</v>
      </c>
      <c r="X10" s="23">
        <f t="shared" si="3"/>
        <v>91.11111111</v>
      </c>
      <c r="Y10" s="23">
        <f t="shared" si="4"/>
        <v>75</v>
      </c>
      <c r="Z10" s="23">
        <f t="shared" si="5"/>
        <v>85.71428571</v>
      </c>
    </row>
    <row r="11" ht="14.25" customHeight="1">
      <c r="A11" s="24">
        <v>4.0</v>
      </c>
      <c r="B11" s="25" t="s">
        <v>20</v>
      </c>
      <c r="C11" s="26">
        <v>8.0</v>
      </c>
      <c r="D11" s="26">
        <v>7.0</v>
      </c>
      <c r="E11" s="26">
        <v>1.0</v>
      </c>
      <c r="F11" s="28">
        <v>8.0</v>
      </c>
      <c r="G11" s="28">
        <v>4.0</v>
      </c>
      <c r="H11" s="28">
        <v>0.0</v>
      </c>
      <c r="I11" s="27">
        <v>8.0</v>
      </c>
      <c r="J11" s="27">
        <v>2.0</v>
      </c>
      <c r="K11" s="27">
        <v>2.0</v>
      </c>
      <c r="L11" s="27">
        <v>6.0</v>
      </c>
      <c r="M11" s="27">
        <v>4.0</v>
      </c>
      <c r="N11" s="27">
        <v>3.0</v>
      </c>
      <c r="O11" s="31">
        <v>8.0</v>
      </c>
      <c r="P11" s="32">
        <v>3.0</v>
      </c>
      <c r="Q11" s="32">
        <v>1.0</v>
      </c>
      <c r="R11" s="32">
        <v>6.0</v>
      </c>
      <c r="S11" s="30">
        <v>0.0</v>
      </c>
      <c r="T11" s="32">
        <v>5.0</v>
      </c>
      <c r="U11" s="22">
        <f t="shared" ref="U11:W11" si="8">(C11+F11+I11+L11+O11+R11)</f>
        <v>44</v>
      </c>
      <c r="V11" s="22">
        <f t="shared" si="8"/>
        <v>20</v>
      </c>
      <c r="W11" s="22">
        <f t="shared" si="8"/>
        <v>12</v>
      </c>
      <c r="X11" s="23">
        <f t="shared" si="3"/>
        <v>97.77777778</v>
      </c>
      <c r="Y11" s="23">
        <f t="shared" si="4"/>
        <v>83.33333333</v>
      </c>
      <c r="Z11" s="23">
        <f t="shared" si="5"/>
        <v>85.71428571</v>
      </c>
    </row>
    <row r="12" ht="14.25" customHeight="1">
      <c r="A12" s="24">
        <v>5.0</v>
      </c>
      <c r="B12" s="25" t="s">
        <v>21</v>
      </c>
      <c r="C12" s="26">
        <v>6.0</v>
      </c>
      <c r="D12" s="26">
        <v>7.0</v>
      </c>
      <c r="E12" s="26">
        <v>0.0</v>
      </c>
      <c r="F12" s="28">
        <v>8.0</v>
      </c>
      <c r="G12" s="27">
        <v>4.0</v>
      </c>
      <c r="H12" s="28">
        <v>0.0</v>
      </c>
      <c r="I12" s="27">
        <v>7.0</v>
      </c>
      <c r="J12" s="27">
        <v>2.0</v>
      </c>
      <c r="K12" s="27">
        <v>2.0</v>
      </c>
      <c r="L12" s="27">
        <v>6.0</v>
      </c>
      <c r="M12" s="27">
        <v>4.0</v>
      </c>
      <c r="N12" s="27">
        <v>2.0</v>
      </c>
      <c r="O12" s="31">
        <v>7.0</v>
      </c>
      <c r="P12" s="32">
        <v>2.0</v>
      </c>
      <c r="Q12" s="32">
        <v>1.0</v>
      </c>
      <c r="R12" s="32">
        <v>5.0</v>
      </c>
      <c r="S12" s="30">
        <v>0.0</v>
      </c>
      <c r="T12" s="32">
        <v>5.0</v>
      </c>
      <c r="U12" s="22">
        <f t="shared" ref="U12:W12" si="9">(C12+F12+I12+L12+O12+R12)</f>
        <v>39</v>
      </c>
      <c r="V12" s="22">
        <f t="shared" si="9"/>
        <v>19</v>
      </c>
      <c r="W12" s="22">
        <f t="shared" si="9"/>
        <v>10</v>
      </c>
      <c r="X12" s="23">
        <f t="shared" si="3"/>
        <v>86.66666667</v>
      </c>
      <c r="Y12" s="23">
        <f t="shared" si="4"/>
        <v>79.16666667</v>
      </c>
      <c r="Z12" s="23">
        <f t="shared" si="5"/>
        <v>71.42857143</v>
      </c>
    </row>
    <row r="13" ht="14.25" customHeight="1">
      <c r="A13" s="24">
        <v>6.0</v>
      </c>
      <c r="B13" s="25" t="s">
        <v>22</v>
      </c>
      <c r="C13" s="26">
        <v>8.0</v>
      </c>
      <c r="D13" s="26">
        <v>5.0</v>
      </c>
      <c r="E13" s="26">
        <v>0.0</v>
      </c>
      <c r="F13" s="27">
        <v>6.0</v>
      </c>
      <c r="G13" s="27">
        <v>3.0</v>
      </c>
      <c r="H13" s="27">
        <v>0.0</v>
      </c>
      <c r="I13" s="27">
        <v>6.0</v>
      </c>
      <c r="J13" s="27">
        <v>1.0</v>
      </c>
      <c r="K13" s="27">
        <v>2.0</v>
      </c>
      <c r="L13" s="27">
        <v>4.0</v>
      </c>
      <c r="M13" s="27">
        <v>4.0</v>
      </c>
      <c r="N13" s="27">
        <v>3.0</v>
      </c>
      <c r="O13" s="31">
        <v>6.0</v>
      </c>
      <c r="P13" s="32">
        <v>3.0</v>
      </c>
      <c r="Q13" s="32">
        <v>0.0</v>
      </c>
      <c r="R13" s="32">
        <v>6.0</v>
      </c>
      <c r="S13" s="30">
        <v>0.0</v>
      </c>
      <c r="T13" s="32">
        <v>4.0</v>
      </c>
      <c r="U13" s="22">
        <f t="shared" ref="U13:W13" si="10">(C13+F13+I13+L13+O13+R13)</f>
        <v>36</v>
      </c>
      <c r="V13" s="22">
        <f t="shared" si="10"/>
        <v>16</v>
      </c>
      <c r="W13" s="22">
        <f t="shared" si="10"/>
        <v>9</v>
      </c>
      <c r="X13" s="23">
        <f t="shared" si="3"/>
        <v>80</v>
      </c>
      <c r="Y13" s="23">
        <f t="shared" si="4"/>
        <v>66.66666667</v>
      </c>
      <c r="Z13" s="23">
        <f t="shared" si="5"/>
        <v>64.28571429</v>
      </c>
    </row>
    <row r="14" ht="14.25" customHeight="1">
      <c r="A14" s="24">
        <v>7.0</v>
      </c>
      <c r="B14" s="25" t="s">
        <v>23</v>
      </c>
      <c r="C14" s="26">
        <v>6.0</v>
      </c>
      <c r="D14" s="26">
        <v>6.0</v>
      </c>
      <c r="E14" s="26">
        <v>0.0</v>
      </c>
      <c r="F14" s="28">
        <v>7.0</v>
      </c>
      <c r="G14" s="27">
        <v>3.0</v>
      </c>
      <c r="H14" s="28">
        <v>0.0</v>
      </c>
      <c r="I14" s="27">
        <v>6.0</v>
      </c>
      <c r="J14" s="27">
        <v>2.0</v>
      </c>
      <c r="K14" s="27">
        <v>2.0</v>
      </c>
      <c r="L14" s="27">
        <v>5.0</v>
      </c>
      <c r="M14" s="27">
        <v>4.0</v>
      </c>
      <c r="N14" s="27">
        <v>3.0</v>
      </c>
      <c r="O14" s="31">
        <v>6.0</v>
      </c>
      <c r="P14" s="32">
        <v>2.0</v>
      </c>
      <c r="Q14" s="32">
        <v>0.0</v>
      </c>
      <c r="R14" s="32">
        <v>6.0</v>
      </c>
      <c r="S14" s="30">
        <v>0.0</v>
      </c>
      <c r="T14" s="32">
        <v>4.0</v>
      </c>
      <c r="U14" s="22">
        <f t="shared" ref="U14:W14" si="11">(C14+F14+I14+L14+O14+R14)</f>
        <v>36</v>
      </c>
      <c r="V14" s="22">
        <f t="shared" si="11"/>
        <v>17</v>
      </c>
      <c r="W14" s="22">
        <f t="shared" si="11"/>
        <v>9</v>
      </c>
      <c r="X14" s="23">
        <f t="shared" si="3"/>
        <v>80</v>
      </c>
      <c r="Y14" s="23">
        <f t="shared" si="4"/>
        <v>70.83333333</v>
      </c>
      <c r="Z14" s="23">
        <f t="shared" si="5"/>
        <v>64.28571429</v>
      </c>
    </row>
    <row r="15" ht="14.25" customHeight="1">
      <c r="A15" s="24">
        <v>8.0</v>
      </c>
      <c r="B15" s="25" t="s">
        <v>24</v>
      </c>
      <c r="C15" s="26">
        <v>7.0</v>
      </c>
      <c r="D15" s="26">
        <v>7.0</v>
      </c>
      <c r="E15" s="26">
        <v>0.0</v>
      </c>
      <c r="F15" s="27">
        <v>8.0</v>
      </c>
      <c r="G15" s="27">
        <v>4.0</v>
      </c>
      <c r="H15" s="27">
        <v>0.0</v>
      </c>
      <c r="I15" s="27">
        <v>7.0</v>
      </c>
      <c r="J15" s="27">
        <v>2.0</v>
      </c>
      <c r="K15" s="27">
        <v>2.0</v>
      </c>
      <c r="L15" s="27">
        <v>6.0</v>
      </c>
      <c r="M15" s="27">
        <v>4.0</v>
      </c>
      <c r="N15" s="27">
        <v>3.0</v>
      </c>
      <c r="O15" s="31">
        <v>8.0</v>
      </c>
      <c r="P15" s="32">
        <v>3.0</v>
      </c>
      <c r="Q15" s="32">
        <v>1.0</v>
      </c>
      <c r="R15" s="32">
        <v>6.0</v>
      </c>
      <c r="S15" s="30">
        <v>0.0</v>
      </c>
      <c r="T15" s="32">
        <v>5.0</v>
      </c>
      <c r="U15" s="22">
        <f t="shared" ref="U15:W15" si="12">(C15+F15+I15+L15+O15+R15)</f>
        <v>42</v>
      </c>
      <c r="V15" s="22">
        <f t="shared" si="12"/>
        <v>20</v>
      </c>
      <c r="W15" s="22">
        <f t="shared" si="12"/>
        <v>11</v>
      </c>
      <c r="X15" s="23">
        <f t="shared" si="3"/>
        <v>93.33333333</v>
      </c>
      <c r="Y15" s="23">
        <f t="shared" si="4"/>
        <v>83.33333333</v>
      </c>
      <c r="Z15" s="23">
        <f t="shared" si="5"/>
        <v>78.57142857</v>
      </c>
    </row>
    <row r="16" ht="14.25" customHeight="1">
      <c r="A16" s="24">
        <v>9.0</v>
      </c>
      <c r="B16" s="25" t="s">
        <v>25</v>
      </c>
      <c r="C16" s="26">
        <v>8.0</v>
      </c>
      <c r="D16" s="26">
        <v>7.0</v>
      </c>
      <c r="E16" s="26">
        <v>1.0</v>
      </c>
      <c r="F16" s="27">
        <v>8.0</v>
      </c>
      <c r="G16" s="27">
        <v>4.0</v>
      </c>
      <c r="H16" s="27">
        <v>0.0</v>
      </c>
      <c r="I16" s="27">
        <v>8.0</v>
      </c>
      <c r="J16" s="27">
        <v>2.0</v>
      </c>
      <c r="K16" s="27">
        <v>2.0</v>
      </c>
      <c r="L16" s="27">
        <v>6.0</v>
      </c>
      <c r="M16" s="27">
        <v>4.0</v>
      </c>
      <c r="N16" s="27">
        <v>3.0</v>
      </c>
      <c r="O16" s="31">
        <v>8.0</v>
      </c>
      <c r="P16" s="32">
        <v>4.0</v>
      </c>
      <c r="Q16" s="32">
        <v>1.0</v>
      </c>
      <c r="R16" s="32">
        <v>6.0</v>
      </c>
      <c r="S16" s="30">
        <v>0.0</v>
      </c>
      <c r="T16" s="32">
        <v>4.0</v>
      </c>
      <c r="U16" s="22">
        <f t="shared" ref="U16:W16" si="13">(C16+F16+I16+L16+O16+R16)</f>
        <v>44</v>
      </c>
      <c r="V16" s="22">
        <f t="shared" si="13"/>
        <v>21</v>
      </c>
      <c r="W16" s="22">
        <f t="shared" si="13"/>
        <v>11</v>
      </c>
      <c r="X16" s="23">
        <f t="shared" si="3"/>
        <v>97.77777778</v>
      </c>
      <c r="Y16" s="23">
        <f t="shared" si="4"/>
        <v>87.5</v>
      </c>
      <c r="Z16" s="23">
        <f t="shared" si="5"/>
        <v>78.57142857</v>
      </c>
    </row>
    <row r="17" ht="14.25" customHeight="1">
      <c r="A17" s="24">
        <v>10.0</v>
      </c>
      <c r="B17" s="25" t="s">
        <v>26</v>
      </c>
      <c r="C17" s="26">
        <v>6.0</v>
      </c>
      <c r="D17" s="26">
        <v>6.0</v>
      </c>
      <c r="E17" s="26">
        <v>1.0</v>
      </c>
      <c r="F17" s="27">
        <v>8.0</v>
      </c>
      <c r="G17" s="27">
        <v>4.0</v>
      </c>
      <c r="H17" s="27">
        <v>0.0</v>
      </c>
      <c r="I17" s="27">
        <v>8.0</v>
      </c>
      <c r="J17" s="27">
        <v>2.0</v>
      </c>
      <c r="K17" s="27">
        <v>2.0</v>
      </c>
      <c r="L17" s="27">
        <v>6.0</v>
      </c>
      <c r="M17" s="27">
        <v>4.0</v>
      </c>
      <c r="N17" s="27">
        <v>3.0</v>
      </c>
      <c r="O17" s="31">
        <v>8.0</v>
      </c>
      <c r="P17" s="32">
        <v>4.0</v>
      </c>
      <c r="Q17" s="32">
        <v>1.0</v>
      </c>
      <c r="R17" s="32">
        <v>6.0</v>
      </c>
      <c r="S17" s="30">
        <v>0.0</v>
      </c>
      <c r="T17" s="32">
        <v>5.0</v>
      </c>
      <c r="U17" s="22">
        <f t="shared" ref="U17:W17" si="14">(C17+F17+I17+L17+O17+R17)</f>
        <v>42</v>
      </c>
      <c r="V17" s="22">
        <f t="shared" si="14"/>
        <v>20</v>
      </c>
      <c r="W17" s="22">
        <f t="shared" si="14"/>
        <v>12</v>
      </c>
      <c r="X17" s="23">
        <f t="shared" si="3"/>
        <v>93.33333333</v>
      </c>
      <c r="Y17" s="23">
        <f t="shared" si="4"/>
        <v>83.33333333</v>
      </c>
      <c r="Z17" s="23">
        <f t="shared" si="5"/>
        <v>85.71428571</v>
      </c>
    </row>
    <row r="18" ht="14.25" customHeight="1">
      <c r="A18" s="24">
        <v>11.0</v>
      </c>
      <c r="B18" s="25" t="s">
        <v>27</v>
      </c>
      <c r="C18" s="26">
        <v>7.0</v>
      </c>
      <c r="D18" s="26">
        <v>6.0</v>
      </c>
      <c r="E18" s="26">
        <v>1.0</v>
      </c>
      <c r="F18" s="27">
        <v>7.0</v>
      </c>
      <c r="G18" s="27">
        <v>4.0</v>
      </c>
      <c r="H18" s="27">
        <v>0.0</v>
      </c>
      <c r="I18" s="27">
        <v>8.0</v>
      </c>
      <c r="J18" s="27">
        <v>2.0</v>
      </c>
      <c r="K18" s="27">
        <v>2.0</v>
      </c>
      <c r="L18" s="27">
        <v>6.0</v>
      </c>
      <c r="M18" s="27">
        <v>4.0</v>
      </c>
      <c r="N18" s="27">
        <v>3.0</v>
      </c>
      <c r="O18" s="31">
        <v>8.0</v>
      </c>
      <c r="P18" s="32">
        <v>4.0</v>
      </c>
      <c r="Q18" s="32">
        <v>1.0</v>
      </c>
      <c r="R18" s="32">
        <v>6.0</v>
      </c>
      <c r="S18" s="30">
        <v>0.0</v>
      </c>
      <c r="T18" s="32">
        <v>5.0</v>
      </c>
      <c r="U18" s="22">
        <f t="shared" ref="U18:W18" si="15">(C18+F18+I18+L18+O18+R18)</f>
        <v>42</v>
      </c>
      <c r="V18" s="22">
        <f t="shared" si="15"/>
        <v>20</v>
      </c>
      <c r="W18" s="22">
        <f t="shared" si="15"/>
        <v>12</v>
      </c>
      <c r="X18" s="23">
        <f t="shared" si="3"/>
        <v>93.33333333</v>
      </c>
      <c r="Y18" s="23">
        <f t="shared" si="4"/>
        <v>83.33333333</v>
      </c>
      <c r="Z18" s="23">
        <f t="shared" si="5"/>
        <v>85.71428571</v>
      </c>
    </row>
    <row r="19" ht="14.25" customHeight="1">
      <c r="A19" s="24">
        <v>12.0</v>
      </c>
      <c r="B19" s="25" t="s">
        <v>28</v>
      </c>
      <c r="C19" s="26">
        <v>7.0</v>
      </c>
      <c r="D19" s="26">
        <v>7.0</v>
      </c>
      <c r="E19" s="26">
        <v>1.0</v>
      </c>
      <c r="F19" s="27">
        <v>8.0</v>
      </c>
      <c r="G19" s="27">
        <v>3.0</v>
      </c>
      <c r="H19" s="27">
        <v>0.0</v>
      </c>
      <c r="I19" s="27">
        <v>7.0</v>
      </c>
      <c r="J19" s="27">
        <v>2.0</v>
      </c>
      <c r="K19" s="27">
        <v>2.0</v>
      </c>
      <c r="L19" s="27">
        <v>5.0</v>
      </c>
      <c r="M19" s="27">
        <v>4.0</v>
      </c>
      <c r="N19" s="27">
        <v>3.0</v>
      </c>
      <c r="O19" s="31">
        <v>8.0</v>
      </c>
      <c r="P19" s="32">
        <v>4.0</v>
      </c>
      <c r="Q19" s="32">
        <v>1.0</v>
      </c>
      <c r="R19" s="32">
        <v>5.0</v>
      </c>
      <c r="S19" s="30">
        <v>0.0</v>
      </c>
      <c r="T19" s="32">
        <v>5.0</v>
      </c>
      <c r="U19" s="22">
        <f t="shared" ref="U19:W19" si="16">(C19+F19+I19+L19+O19+R19)</f>
        <v>40</v>
      </c>
      <c r="V19" s="22">
        <f t="shared" si="16"/>
        <v>20</v>
      </c>
      <c r="W19" s="22">
        <f t="shared" si="16"/>
        <v>12</v>
      </c>
      <c r="X19" s="23">
        <f t="shared" si="3"/>
        <v>88.88888889</v>
      </c>
      <c r="Y19" s="23">
        <f t="shared" si="4"/>
        <v>83.33333333</v>
      </c>
      <c r="Z19" s="23">
        <f t="shared" si="5"/>
        <v>85.71428571</v>
      </c>
    </row>
    <row r="20" ht="14.25" customHeight="1">
      <c r="A20" s="24">
        <v>13.0</v>
      </c>
      <c r="B20" s="25" t="s">
        <v>29</v>
      </c>
      <c r="C20" s="26">
        <v>7.0</v>
      </c>
      <c r="D20" s="26">
        <v>7.0</v>
      </c>
      <c r="E20" s="26">
        <v>1.0</v>
      </c>
      <c r="F20" s="27">
        <v>8.0</v>
      </c>
      <c r="G20" s="27">
        <v>4.0</v>
      </c>
      <c r="H20" s="27">
        <v>0.0</v>
      </c>
      <c r="I20" s="27">
        <v>7.0</v>
      </c>
      <c r="J20" s="27">
        <v>2.0</v>
      </c>
      <c r="K20" s="27">
        <v>2.0</v>
      </c>
      <c r="L20" s="27">
        <v>6.0</v>
      </c>
      <c r="M20" s="27">
        <v>4.0</v>
      </c>
      <c r="N20" s="27">
        <v>3.0</v>
      </c>
      <c r="O20" s="31">
        <v>8.0</v>
      </c>
      <c r="P20" s="32">
        <v>4.0</v>
      </c>
      <c r="Q20" s="32">
        <v>1.0</v>
      </c>
      <c r="R20" s="32">
        <v>6.0</v>
      </c>
      <c r="S20" s="30">
        <v>0.0</v>
      </c>
      <c r="T20" s="32">
        <v>5.0</v>
      </c>
      <c r="U20" s="22">
        <f t="shared" ref="U20:W20" si="17">(C20+F20+I20+L20+O20+R20)</f>
        <v>42</v>
      </c>
      <c r="V20" s="22">
        <f t="shared" si="17"/>
        <v>21</v>
      </c>
      <c r="W20" s="22">
        <f t="shared" si="17"/>
        <v>12</v>
      </c>
      <c r="X20" s="23">
        <f t="shared" si="3"/>
        <v>93.33333333</v>
      </c>
      <c r="Y20" s="23">
        <f t="shared" si="4"/>
        <v>87.5</v>
      </c>
      <c r="Z20" s="23">
        <f t="shared" si="5"/>
        <v>85.71428571</v>
      </c>
    </row>
    <row r="21" ht="14.25" customHeight="1">
      <c r="A21" s="24">
        <v>14.0</v>
      </c>
      <c r="B21" s="25" t="s">
        <v>30</v>
      </c>
      <c r="C21" s="26">
        <v>6.0</v>
      </c>
      <c r="D21" s="26">
        <v>7.0</v>
      </c>
      <c r="E21" s="26">
        <v>0.0</v>
      </c>
      <c r="F21" s="28">
        <v>8.0</v>
      </c>
      <c r="G21" s="28">
        <v>4.0</v>
      </c>
      <c r="H21" s="28">
        <v>0.0</v>
      </c>
      <c r="I21" s="27">
        <v>7.0</v>
      </c>
      <c r="J21" s="27">
        <v>2.0</v>
      </c>
      <c r="K21" s="27">
        <v>2.0</v>
      </c>
      <c r="L21" s="27">
        <v>6.0</v>
      </c>
      <c r="M21" s="27">
        <v>4.0</v>
      </c>
      <c r="N21" s="27">
        <v>3.0</v>
      </c>
      <c r="O21" s="31">
        <v>8.0</v>
      </c>
      <c r="P21" s="32">
        <v>4.0</v>
      </c>
      <c r="Q21" s="32">
        <v>1.0</v>
      </c>
      <c r="R21" s="32">
        <v>6.0</v>
      </c>
      <c r="S21" s="30">
        <v>0.0</v>
      </c>
      <c r="T21" s="32">
        <v>5.0</v>
      </c>
      <c r="U21" s="22">
        <f t="shared" ref="U21:W21" si="18">(C21+F21+I21+L21+O21+R21)</f>
        <v>41</v>
      </c>
      <c r="V21" s="22">
        <f t="shared" si="18"/>
        <v>21</v>
      </c>
      <c r="W21" s="22">
        <f t="shared" si="18"/>
        <v>11</v>
      </c>
      <c r="X21" s="23">
        <f t="shared" si="3"/>
        <v>91.11111111</v>
      </c>
      <c r="Y21" s="23">
        <f t="shared" si="4"/>
        <v>87.5</v>
      </c>
      <c r="Z21" s="23">
        <f t="shared" si="5"/>
        <v>78.57142857</v>
      </c>
    </row>
    <row r="22" ht="14.25" customHeight="1">
      <c r="A22" s="24">
        <v>15.0</v>
      </c>
      <c r="B22" s="25" t="s">
        <v>31</v>
      </c>
      <c r="C22" s="26">
        <v>7.0</v>
      </c>
      <c r="D22" s="26">
        <v>6.0</v>
      </c>
      <c r="E22" s="26">
        <v>1.0</v>
      </c>
      <c r="F22" s="28">
        <v>7.0</v>
      </c>
      <c r="G22" s="28">
        <v>3.0</v>
      </c>
      <c r="H22" s="28">
        <v>0.0</v>
      </c>
      <c r="I22" s="27">
        <v>7.0</v>
      </c>
      <c r="J22" s="27">
        <v>2.0</v>
      </c>
      <c r="K22" s="27">
        <v>1.0</v>
      </c>
      <c r="L22" s="27">
        <v>5.0</v>
      </c>
      <c r="M22" s="27">
        <v>4.0</v>
      </c>
      <c r="N22" s="27">
        <v>3.0</v>
      </c>
      <c r="O22" s="31">
        <v>8.0</v>
      </c>
      <c r="P22" s="32">
        <v>2.0</v>
      </c>
      <c r="Q22" s="32">
        <v>1.0</v>
      </c>
      <c r="R22" s="32">
        <v>5.0</v>
      </c>
      <c r="S22" s="30">
        <v>0.0</v>
      </c>
      <c r="T22" s="32">
        <v>5.0</v>
      </c>
      <c r="U22" s="22">
        <f t="shared" ref="U22:W22" si="19">(C22+F22+I22+L22+O22+R22)</f>
        <v>39</v>
      </c>
      <c r="V22" s="22">
        <f t="shared" si="19"/>
        <v>17</v>
      </c>
      <c r="W22" s="22">
        <f t="shared" si="19"/>
        <v>11</v>
      </c>
      <c r="X22" s="23">
        <f t="shared" si="3"/>
        <v>86.66666667</v>
      </c>
      <c r="Y22" s="23">
        <f t="shared" si="4"/>
        <v>70.83333333</v>
      </c>
      <c r="Z22" s="23">
        <f t="shared" si="5"/>
        <v>78.57142857</v>
      </c>
    </row>
    <row r="23" ht="14.25" customHeight="1">
      <c r="A23" s="24">
        <v>16.0</v>
      </c>
      <c r="B23" s="25" t="s">
        <v>32</v>
      </c>
      <c r="C23" s="33">
        <v>7.0</v>
      </c>
      <c r="D23" s="33">
        <v>6.0</v>
      </c>
      <c r="E23" s="33">
        <v>1.0</v>
      </c>
      <c r="F23" s="34">
        <v>7.0</v>
      </c>
      <c r="G23" s="34">
        <v>4.0</v>
      </c>
      <c r="H23" s="34">
        <v>0.0</v>
      </c>
      <c r="I23" s="27">
        <v>6.0</v>
      </c>
      <c r="J23" s="61">
        <v>2.0</v>
      </c>
      <c r="K23" s="27">
        <v>2.0</v>
      </c>
      <c r="L23" s="34">
        <v>5.0</v>
      </c>
      <c r="M23" s="34">
        <v>4.0</v>
      </c>
      <c r="N23" s="34">
        <v>3.0</v>
      </c>
      <c r="O23" s="35">
        <v>6.0</v>
      </c>
      <c r="P23" s="36">
        <v>2.0</v>
      </c>
      <c r="Q23" s="36">
        <v>0.0</v>
      </c>
      <c r="R23" s="36">
        <v>6.0</v>
      </c>
      <c r="S23" s="30">
        <v>0.0</v>
      </c>
      <c r="T23" s="36">
        <v>4.0</v>
      </c>
      <c r="U23" s="22">
        <f t="shared" ref="U23:W23" si="20">(C23+F23+I23+L23+O23+R23)</f>
        <v>37</v>
      </c>
      <c r="V23" s="22">
        <f t="shared" si="20"/>
        <v>18</v>
      </c>
      <c r="W23" s="22">
        <f t="shared" si="20"/>
        <v>10</v>
      </c>
      <c r="X23" s="23">
        <f t="shared" si="3"/>
        <v>82.22222222</v>
      </c>
      <c r="Y23" s="23">
        <f t="shared" si="4"/>
        <v>75</v>
      </c>
      <c r="Z23" s="23">
        <f t="shared" si="5"/>
        <v>71.42857143</v>
      </c>
    </row>
    <row r="24" ht="14.25" customHeight="1">
      <c r="A24" s="24">
        <v>17.0</v>
      </c>
      <c r="B24" s="25" t="s">
        <v>33</v>
      </c>
      <c r="C24" s="37">
        <v>5.0</v>
      </c>
      <c r="D24" s="37">
        <v>5.0</v>
      </c>
      <c r="E24" s="37">
        <v>1.0</v>
      </c>
      <c r="F24" s="27">
        <v>5.0</v>
      </c>
      <c r="G24" s="27">
        <v>3.0</v>
      </c>
      <c r="H24" s="27">
        <v>0.0</v>
      </c>
      <c r="I24" s="27">
        <v>6.0</v>
      </c>
      <c r="J24" s="61">
        <v>2.0</v>
      </c>
      <c r="K24" s="27">
        <v>2.0</v>
      </c>
      <c r="L24" s="27">
        <v>4.0</v>
      </c>
      <c r="M24" s="27">
        <v>2.0</v>
      </c>
      <c r="N24" s="27">
        <v>3.0</v>
      </c>
      <c r="O24" s="31">
        <v>7.0</v>
      </c>
      <c r="P24" s="32">
        <v>4.0</v>
      </c>
      <c r="Q24" s="32">
        <v>1.0</v>
      </c>
      <c r="R24" s="32">
        <v>5.0</v>
      </c>
      <c r="S24" s="30">
        <v>0.0</v>
      </c>
      <c r="T24" s="32">
        <v>5.0</v>
      </c>
      <c r="U24" s="22">
        <f t="shared" ref="U24:W24" si="21">(C24+F24+I24+L24+O24+R24)</f>
        <v>32</v>
      </c>
      <c r="V24" s="22">
        <f t="shared" si="21"/>
        <v>16</v>
      </c>
      <c r="W24" s="22">
        <f t="shared" si="21"/>
        <v>12</v>
      </c>
      <c r="X24" s="23">
        <f t="shared" si="3"/>
        <v>71.11111111</v>
      </c>
      <c r="Y24" s="23">
        <f t="shared" si="4"/>
        <v>66.66666667</v>
      </c>
      <c r="Z24" s="23">
        <f t="shared" si="5"/>
        <v>85.71428571</v>
      </c>
    </row>
    <row r="25" ht="14.25" customHeight="1">
      <c r="A25" s="24">
        <v>18.0</v>
      </c>
      <c r="B25" s="25" t="s">
        <v>34</v>
      </c>
      <c r="C25" s="37">
        <v>7.0</v>
      </c>
      <c r="D25" s="37">
        <v>7.0</v>
      </c>
      <c r="E25" s="37">
        <v>1.0</v>
      </c>
      <c r="F25" s="27">
        <v>8.0</v>
      </c>
      <c r="G25" s="27">
        <v>3.0</v>
      </c>
      <c r="H25" s="27">
        <v>0.0</v>
      </c>
      <c r="I25" s="27">
        <v>6.0</v>
      </c>
      <c r="J25" s="61">
        <v>2.0</v>
      </c>
      <c r="K25" s="27">
        <v>2.0</v>
      </c>
      <c r="L25" s="27">
        <v>5.0</v>
      </c>
      <c r="M25" s="27">
        <v>4.0</v>
      </c>
      <c r="N25" s="27">
        <v>3.0</v>
      </c>
      <c r="O25" s="31">
        <v>8.0</v>
      </c>
      <c r="P25" s="32">
        <v>4.0</v>
      </c>
      <c r="Q25" s="32">
        <v>1.0</v>
      </c>
      <c r="R25" s="32">
        <v>6.0</v>
      </c>
      <c r="S25" s="30">
        <v>0.0</v>
      </c>
      <c r="T25" s="32">
        <v>5.0</v>
      </c>
      <c r="U25" s="22">
        <f t="shared" ref="U25:W25" si="22">(C25+F25+I25+L25+O25+R25)</f>
        <v>40</v>
      </c>
      <c r="V25" s="22">
        <f t="shared" si="22"/>
        <v>20</v>
      </c>
      <c r="W25" s="22">
        <f t="shared" si="22"/>
        <v>12</v>
      </c>
      <c r="X25" s="23">
        <f t="shared" si="3"/>
        <v>88.88888889</v>
      </c>
      <c r="Y25" s="23">
        <f t="shared" si="4"/>
        <v>83.33333333</v>
      </c>
      <c r="Z25" s="23">
        <f t="shared" si="5"/>
        <v>85.71428571</v>
      </c>
    </row>
    <row r="26" ht="14.25" customHeight="1">
      <c r="A26" s="24">
        <v>19.0</v>
      </c>
      <c r="B26" s="25" t="s">
        <v>35</v>
      </c>
      <c r="C26" s="37">
        <v>7.0</v>
      </c>
      <c r="D26" s="38">
        <v>7.0</v>
      </c>
      <c r="E26" s="38">
        <v>1.0</v>
      </c>
      <c r="F26" s="27">
        <v>8.0</v>
      </c>
      <c r="G26" s="28">
        <v>4.0</v>
      </c>
      <c r="H26" s="28">
        <v>0.0</v>
      </c>
      <c r="I26" s="27">
        <v>7.0</v>
      </c>
      <c r="J26" s="61">
        <v>2.0</v>
      </c>
      <c r="K26" s="27">
        <v>2.0</v>
      </c>
      <c r="L26" s="27">
        <v>6.0</v>
      </c>
      <c r="M26" s="27">
        <v>4.0</v>
      </c>
      <c r="N26" s="27">
        <v>3.0</v>
      </c>
      <c r="O26" s="31">
        <v>8.0</v>
      </c>
      <c r="P26" s="32">
        <v>4.0</v>
      </c>
      <c r="Q26" s="32">
        <v>1.0</v>
      </c>
      <c r="R26" s="32">
        <v>6.0</v>
      </c>
      <c r="S26" s="30">
        <v>0.0</v>
      </c>
      <c r="T26" s="32">
        <v>5.0</v>
      </c>
      <c r="U26" s="22">
        <f t="shared" ref="U26:W26" si="23">(C26+F26+I26+L26+O26+R26)</f>
        <v>42</v>
      </c>
      <c r="V26" s="22">
        <f t="shared" si="23"/>
        <v>21</v>
      </c>
      <c r="W26" s="22">
        <f t="shared" si="23"/>
        <v>12</v>
      </c>
      <c r="X26" s="23">
        <f t="shared" si="3"/>
        <v>93.33333333</v>
      </c>
      <c r="Y26" s="23">
        <f t="shared" si="4"/>
        <v>87.5</v>
      </c>
      <c r="Z26" s="23">
        <f t="shared" si="5"/>
        <v>85.71428571</v>
      </c>
    </row>
    <row r="27" ht="14.25" customHeight="1">
      <c r="A27" s="24">
        <v>20.0</v>
      </c>
      <c r="B27" s="25" t="s">
        <v>36</v>
      </c>
      <c r="C27" s="38">
        <v>5.0</v>
      </c>
      <c r="D27" s="38">
        <v>5.0</v>
      </c>
      <c r="E27" s="38">
        <v>1.0</v>
      </c>
      <c r="F27" s="28">
        <v>6.0</v>
      </c>
      <c r="G27" s="28">
        <v>3.0</v>
      </c>
      <c r="H27" s="28">
        <v>0.0</v>
      </c>
      <c r="I27" s="27">
        <v>6.0</v>
      </c>
      <c r="J27" s="27">
        <v>1.0</v>
      </c>
      <c r="K27" s="27">
        <v>2.0</v>
      </c>
      <c r="L27" s="27">
        <v>4.0</v>
      </c>
      <c r="M27" s="27">
        <v>4.0</v>
      </c>
      <c r="N27" s="27">
        <v>3.0</v>
      </c>
      <c r="O27" s="31">
        <v>6.0</v>
      </c>
      <c r="P27" s="32">
        <v>4.0</v>
      </c>
      <c r="Q27" s="32">
        <v>1.0</v>
      </c>
      <c r="R27" s="32">
        <v>5.0</v>
      </c>
      <c r="S27" s="30">
        <v>0.0</v>
      </c>
      <c r="T27" s="32">
        <v>5.0</v>
      </c>
      <c r="U27" s="22">
        <f t="shared" ref="U27:W27" si="24">(C27+F27+I27+L27+O27+R27)</f>
        <v>32</v>
      </c>
      <c r="V27" s="22">
        <f t="shared" si="24"/>
        <v>17</v>
      </c>
      <c r="W27" s="22">
        <f t="shared" si="24"/>
        <v>12</v>
      </c>
      <c r="X27" s="23">
        <f t="shared" si="3"/>
        <v>71.11111111</v>
      </c>
      <c r="Y27" s="23">
        <f t="shared" si="4"/>
        <v>70.83333333</v>
      </c>
      <c r="Z27" s="23">
        <f t="shared" si="5"/>
        <v>85.71428571</v>
      </c>
    </row>
    <row r="28" ht="14.25" customHeight="1">
      <c r="A28" s="24">
        <v>21.0</v>
      </c>
      <c r="B28" s="25" t="s">
        <v>37</v>
      </c>
      <c r="C28" s="37">
        <v>8.0</v>
      </c>
      <c r="D28" s="37">
        <v>6.0</v>
      </c>
      <c r="E28" s="37">
        <v>1.0</v>
      </c>
      <c r="F28" s="27">
        <v>7.0</v>
      </c>
      <c r="G28" s="27">
        <v>3.0</v>
      </c>
      <c r="H28" s="27">
        <v>0.0</v>
      </c>
      <c r="I28" s="27">
        <v>6.0</v>
      </c>
      <c r="J28" s="27">
        <v>2.0</v>
      </c>
      <c r="K28" s="27">
        <v>2.0</v>
      </c>
      <c r="L28" s="27">
        <v>5.0</v>
      </c>
      <c r="M28" s="27">
        <v>4.0</v>
      </c>
      <c r="N28" s="27">
        <v>3.0</v>
      </c>
      <c r="O28" s="31">
        <v>6.0</v>
      </c>
      <c r="P28" s="32">
        <v>3.0</v>
      </c>
      <c r="Q28" s="32">
        <v>1.0</v>
      </c>
      <c r="R28" s="32">
        <v>6.0</v>
      </c>
      <c r="S28" s="30">
        <v>0.0</v>
      </c>
      <c r="T28" s="32">
        <v>4.0</v>
      </c>
      <c r="U28" s="22">
        <f t="shared" ref="U28:W28" si="25">(C28+F28+I28+L28+O28+R28)</f>
        <v>38</v>
      </c>
      <c r="V28" s="22">
        <f t="shared" si="25"/>
        <v>18</v>
      </c>
      <c r="W28" s="22">
        <f t="shared" si="25"/>
        <v>11</v>
      </c>
      <c r="X28" s="23">
        <f t="shared" si="3"/>
        <v>84.44444444</v>
      </c>
      <c r="Y28" s="23">
        <f t="shared" si="4"/>
        <v>75</v>
      </c>
      <c r="Z28" s="23">
        <f t="shared" si="5"/>
        <v>78.57142857</v>
      </c>
    </row>
    <row r="29" ht="14.25" customHeight="1">
      <c r="A29" s="24">
        <v>22.0</v>
      </c>
      <c r="B29" s="25" t="s">
        <v>38</v>
      </c>
      <c r="C29" s="38">
        <v>6.0</v>
      </c>
      <c r="D29" s="38">
        <v>6.0</v>
      </c>
      <c r="E29" s="38">
        <v>1.0</v>
      </c>
      <c r="F29" s="28">
        <v>7.0</v>
      </c>
      <c r="G29" s="28">
        <v>3.0</v>
      </c>
      <c r="H29" s="27">
        <v>0.0</v>
      </c>
      <c r="I29" s="27">
        <v>6.0</v>
      </c>
      <c r="J29" s="27">
        <v>2.0</v>
      </c>
      <c r="K29" s="27">
        <v>1.0</v>
      </c>
      <c r="L29" s="27">
        <v>5.0</v>
      </c>
      <c r="M29" s="27">
        <v>4.0</v>
      </c>
      <c r="N29" s="27">
        <v>2.0</v>
      </c>
      <c r="O29" s="31">
        <v>7.0</v>
      </c>
      <c r="P29" s="32">
        <v>3.0</v>
      </c>
      <c r="Q29" s="32">
        <v>1.0</v>
      </c>
      <c r="R29" s="32">
        <v>4.0</v>
      </c>
      <c r="S29" s="30">
        <v>0.0</v>
      </c>
      <c r="T29" s="32">
        <v>5.0</v>
      </c>
      <c r="U29" s="22">
        <f t="shared" ref="U29:W29" si="26">(C29+F29+I29+L29+O29+R29)</f>
        <v>35</v>
      </c>
      <c r="V29" s="22">
        <f t="shared" si="26"/>
        <v>18</v>
      </c>
      <c r="W29" s="22">
        <f t="shared" si="26"/>
        <v>10</v>
      </c>
      <c r="X29" s="23">
        <f t="shared" si="3"/>
        <v>77.77777778</v>
      </c>
      <c r="Y29" s="23">
        <f t="shared" si="4"/>
        <v>75</v>
      </c>
      <c r="Z29" s="23">
        <f t="shared" si="5"/>
        <v>71.42857143</v>
      </c>
    </row>
    <row r="30" ht="14.25" customHeight="1">
      <c r="A30" s="24">
        <v>23.0</v>
      </c>
      <c r="B30" s="25" t="s">
        <v>39</v>
      </c>
      <c r="C30" s="37">
        <v>8.0</v>
      </c>
      <c r="D30" s="38">
        <v>7.0</v>
      </c>
      <c r="E30" s="38">
        <v>1.0</v>
      </c>
      <c r="F30" s="27">
        <v>8.0</v>
      </c>
      <c r="G30" s="28">
        <v>3.0</v>
      </c>
      <c r="H30" s="27">
        <v>0.0</v>
      </c>
      <c r="I30" s="27">
        <v>6.0</v>
      </c>
      <c r="J30" s="27">
        <v>2.0</v>
      </c>
      <c r="K30" s="27">
        <v>2.0</v>
      </c>
      <c r="L30" s="27">
        <v>5.0</v>
      </c>
      <c r="M30" s="27">
        <v>4.0</v>
      </c>
      <c r="N30" s="27">
        <v>2.0</v>
      </c>
      <c r="O30" s="31">
        <v>8.0</v>
      </c>
      <c r="P30" s="32">
        <v>1.0</v>
      </c>
      <c r="Q30" s="32">
        <v>0.0</v>
      </c>
      <c r="R30" s="32">
        <v>5.0</v>
      </c>
      <c r="S30" s="30">
        <v>0.0</v>
      </c>
      <c r="T30" s="32">
        <v>4.0</v>
      </c>
      <c r="U30" s="22">
        <f t="shared" ref="U30:W30" si="27">(C30+F30+I30+L30+O30+R30)</f>
        <v>40</v>
      </c>
      <c r="V30" s="22">
        <f t="shared" si="27"/>
        <v>17</v>
      </c>
      <c r="W30" s="22">
        <f t="shared" si="27"/>
        <v>9</v>
      </c>
      <c r="X30" s="23">
        <f t="shared" si="3"/>
        <v>88.88888889</v>
      </c>
      <c r="Y30" s="23">
        <f t="shared" si="4"/>
        <v>70.83333333</v>
      </c>
      <c r="Z30" s="23">
        <f t="shared" si="5"/>
        <v>64.28571429</v>
      </c>
    </row>
    <row r="31" ht="14.25" customHeight="1">
      <c r="A31" s="24">
        <v>24.0</v>
      </c>
      <c r="B31" s="25" t="s">
        <v>40</v>
      </c>
      <c r="C31" s="37">
        <v>7.0</v>
      </c>
      <c r="D31" s="37">
        <v>7.0</v>
      </c>
      <c r="E31" s="37">
        <v>1.0</v>
      </c>
      <c r="F31" s="27">
        <v>8.0</v>
      </c>
      <c r="G31" s="27">
        <v>3.0</v>
      </c>
      <c r="H31" s="27">
        <v>0.0</v>
      </c>
      <c r="I31" s="27">
        <v>7.0</v>
      </c>
      <c r="J31" s="27">
        <v>2.0</v>
      </c>
      <c r="K31" s="27">
        <v>2.0</v>
      </c>
      <c r="L31" s="27">
        <v>5.0</v>
      </c>
      <c r="M31" s="27">
        <v>4.0</v>
      </c>
      <c r="N31" s="27">
        <v>3.0</v>
      </c>
      <c r="O31" s="31">
        <v>7.0</v>
      </c>
      <c r="P31" s="32">
        <v>4.0</v>
      </c>
      <c r="Q31" s="32">
        <v>1.0</v>
      </c>
      <c r="R31" s="32">
        <v>6.0</v>
      </c>
      <c r="S31" s="30">
        <v>0.0</v>
      </c>
      <c r="T31" s="32">
        <v>5.0</v>
      </c>
      <c r="U31" s="22">
        <f t="shared" ref="U31:W31" si="28">(C31+F31+I31+L31+O31+R31)</f>
        <v>40</v>
      </c>
      <c r="V31" s="22">
        <f t="shared" si="28"/>
        <v>20</v>
      </c>
      <c r="W31" s="22">
        <f t="shared" si="28"/>
        <v>12</v>
      </c>
      <c r="X31" s="23">
        <f t="shared" si="3"/>
        <v>88.88888889</v>
      </c>
      <c r="Y31" s="23">
        <f t="shared" si="4"/>
        <v>83.33333333</v>
      </c>
      <c r="Z31" s="23">
        <f t="shared" si="5"/>
        <v>85.71428571</v>
      </c>
    </row>
    <row r="32" ht="14.25" customHeight="1">
      <c r="A32" s="24">
        <v>25.0</v>
      </c>
      <c r="B32" s="25" t="s">
        <v>41</v>
      </c>
      <c r="C32" s="38">
        <v>6.0</v>
      </c>
      <c r="D32" s="38">
        <v>7.0</v>
      </c>
      <c r="E32" s="38">
        <v>1.0</v>
      </c>
      <c r="F32" s="28">
        <v>8.0</v>
      </c>
      <c r="G32" s="27">
        <v>4.0</v>
      </c>
      <c r="H32" s="28">
        <v>0.0</v>
      </c>
      <c r="I32" s="27">
        <v>8.0</v>
      </c>
      <c r="J32" s="27">
        <v>2.0</v>
      </c>
      <c r="K32" s="27">
        <v>2.0</v>
      </c>
      <c r="L32" s="27">
        <v>6.0</v>
      </c>
      <c r="M32" s="27">
        <v>4.0</v>
      </c>
      <c r="N32" s="27">
        <v>3.0</v>
      </c>
      <c r="O32" s="31">
        <v>8.0</v>
      </c>
      <c r="P32" s="32">
        <v>3.0</v>
      </c>
      <c r="Q32" s="32">
        <v>1.0</v>
      </c>
      <c r="R32" s="32">
        <v>6.0</v>
      </c>
      <c r="S32" s="30">
        <v>0.0</v>
      </c>
      <c r="T32" s="32">
        <v>5.0</v>
      </c>
      <c r="U32" s="22">
        <f t="shared" ref="U32:W32" si="29">(C32+F32+I32+L32+O32+R32)</f>
        <v>42</v>
      </c>
      <c r="V32" s="22">
        <f t="shared" si="29"/>
        <v>20</v>
      </c>
      <c r="W32" s="22">
        <f t="shared" si="29"/>
        <v>12</v>
      </c>
      <c r="X32" s="23">
        <f t="shared" si="3"/>
        <v>93.33333333</v>
      </c>
      <c r="Y32" s="23">
        <f t="shared" si="4"/>
        <v>83.33333333</v>
      </c>
      <c r="Z32" s="23">
        <f t="shared" si="5"/>
        <v>85.71428571</v>
      </c>
    </row>
    <row r="33" ht="14.25" customHeight="1">
      <c r="A33" s="24">
        <v>26.0</v>
      </c>
      <c r="B33" s="25" t="s">
        <v>42</v>
      </c>
      <c r="C33" s="38">
        <v>7.0</v>
      </c>
      <c r="D33" s="38">
        <v>7.0</v>
      </c>
      <c r="E33" s="38">
        <v>1.0</v>
      </c>
      <c r="F33" s="28">
        <v>7.0</v>
      </c>
      <c r="G33" s="28">
        <v>3.0</v>
      </c>
      <c r="H33" s="28">
        <v>0.0</v>
      </c>
      <c r="I33" s="27">
        <v>7.0</v>
      </c>
      <c r="J33" s="27">
        <v>2.0</v>
      </c>
      <c r="K33" s="27">
        <v>1.0</v>
      </c>
      <c r="L33" s="27">
        <v>6.0</v>
      </c>
      <c r="M33" s="27">
        <v>4.0</v>
      </c>
      <c r="N33" s="27">
        <v>3.0</v>
      </c>
      <c r="O33" s="31">
        <v>6.0</v>
      </c>
      <c r="P33" s="32">
        <v>4.0</v>
      </c>
      <c r="Q33" s="32">
        <v>1.0</v>
      </c>
      <c r="R33" s="32">
        <v>5.0</v>
      </c>
      <c r="S33" s="30">
        <v>0.0</v>
      </c>
      <c r="T33" s="32">
        <v>5.0</v>
      </c>
      <c r="U33" s="22">
        <f t="shared" ref="U33:W33" si="30">(C33+F33+I33+L33+O33+R33)</f>
        <v>38</v>
      </c>
      <c r="V33" s="22">
        <f t="shared" si="30"/>
        <v>20</v>
      </c>
      <c r="W33" s="22">
        <f t="shared" si="30"/>
        <v>11</v>
      </c>
      <c r="X33" s="23">
        <f t="shared" si="3"/>
        <v>84.44444444</v>
      </c>
      <c r="Y33" s="23">
        <f t="shared" si="4"/>
        <v>83.33333333</v>
      </c>
      <c r="Z33" s="23">
        <f t="shared" si="5"/>
        <v>78.57142857</v>
      </c>
    </row>
    <row r="34" ht="14.25" customHeight="1">
      <c r="A34" s="24">
        <v>27.0</v>
      </c>
      <c r="B34" s="25" t="s">
        <v>43</v>
      </c>
      <c r="C34" s="37">
        <v>8.0</v>
      </c>
      <c r="D34" s="38">
        <v>7.0</v>
      </c>
      <c r="E34" s="38">
        <v>1.0</v>
      </c>
      <c r="F34" s="27">
        <v>8.0</v>
      </c>
      <c r="G34" s="28">
        <v>4.0</v>
      </c>
      <c r="H34" s="27">
        <v>0.0</v>
      </c>
      <c r="I34" s="27">
        <v>8.0</v>
      </c>
      <c r="J34" s="27">
        <v>2.0</v>
      </c>
      <c r="K34" s="27">
        <v>2.0</v>
      </c>
      <c r="L34" s="27">
        <v>6.0</v>
      </c>
      <c r="M34" s="27">
        <v>4.0</v>
      </c>
      <c r="N34" s="27">
        <v>3.0</v>
      </c>
      <c r="O34" s="31">
        <v>7.0</v>
      </c>
      <c r="P34" s="32">
        <v>3.0</v>
      </c>
      <c r="Q34" s="32">
        <v>1.0</v>
      </c>
      <c r="R34" s="32">
        <v>6.0</v>
      </c>
      <c r="S34" s="30">
        <v>0.0</v>
      </c>
      <c r="T34" s="32">
        <v>5.0</v>
      </c>
      <c r="U34" s="22">
        <f t="shared" ref="U34:W34" si="31">(C34+F34+I34+L34+O34+R34)</f>
        <v>43</v>
      </c>
      <c r="V34" s="22">
        <f t="shared" si="31"/>
        <v>20</v>
      </c>
      <c r="W34" s="22">
        <f t="shared" si="31"/>
        <v>12</v>
      </c>
      <c r="X34" s="23">
        <f t="shared" si="3"/>
        <v>95.55555556</v>
      </c>
      <c r="Y34" s="23">
        <f t="shared" si="4"/>
        <v>83.33333333</v>
      </c>
      <c r="Z34" s="23">
        <f t="shared" si="5"/>
        <v>85.71428571</v>
      </c>
    </row>
    <row r="35" ht="14.25" customHeight="1">
      <c r="A35" s="24">
        <v>28.0</v>
      </c>
      <c r="B35" s="25" t="s">
        <v>44</v>
      </c>
      <c r="C35" s="37">
        <v>6.0</v>
      </c>
      <c r="D35" s="38">
        <v>5.0</v>
      </c>
      <c r="E35" s="38">
        <v>1.0</v>
      </c>
      <c r="F35" s="27">
        <v>6.0</v>
      </c>
      <c r="G35" s="27">
        <v>4.0</v>
      </c>
      <c r="H35" s="27">
        <v>0.0</v>
      </c>
      <c r="I35" s="27">
        <v>8.0</v>
      </c>
      <c r="J35" s="27">
        <v>2.0</v>
      </c>
      <c r="K35" s="27">
        <v>2.0</v>
      </c>
      <c r="L35" s="27">
        <v>5.0</v>
      </c>
      <c r="M35" s="27">
        <v>4.0</v>
      </c>
      <c r="N35" s="27">
        <v>3.0</v>
      </c>
      <c r="O35" s="31">
        <v>6.0</v>
      </c>
      <c r="P35" s="32">
        <v>2.0</v>
      </c>
      <c r="Q35" s="32">
        <v>0.0</v>
      </c>
      <c r="R35" s="32">
        <v>6.0</v>
      </c>
      <c r="S35" s="30">
        <v>0.0</v>
      </c>
      <c r="T35" s="32">
        <v>4.0</v>
      </c>
      <c r="U35" s="22">
        <f t="shared" ref="U35:W35" si="32">(C35+F35+I35+L35+O35+R35)</f>
        <v>37</v>
      </c>
      <c r="V35" s="22">
        <f t="shared" si="32"/>
        <v>17</v>
      </c>
      <c r="W35" s="22">
        <f t="shared" si="32"/>
        <v>10</v>
      </c>
      <c r="X35" s="23">
        <f t="shared" si="3"/>
        <v>82.22222222</v>
      </c>
      <c r="Y35" s="23">
        <f t="shared" si="4"/>
        <v>70.83333333</v>
      </c>
      <c r="Z35" s="23">
        <f t="shared" si="5"/>
        <v>71.42857143</v>
      </c>
    </row>
    <row r="36" ht="14.25" customHeight="1">
      <c r="A36" s="24">
        <v>29.0</v>
      </c>
      <c r="B36" s="25" t="s">
        <v>45</v>
      </c>
      <c r="C36" s="37">
        <v>8.0</v>
      </c>
      <c r="D36" s="37">
        <v>7.0</v>
      </c>
      <c r="E36" s="37">
        <v>1.0</v>
      </c>
      <c r="F36" s="27">
        <v>7.0</v>
      </c>
      <c r="G36" s="27">
        <v>4.0</v>
      </c>
      <c r="H36" s="27">
        <v>0.0</v>
      </c>
      <c r="I36" s="27">
        <v>7.0</v>
      </c>
      <c r="J36" s="27">
        <v>2.0</v>
      </c>
      <c r="K36" s="27">
        <v>2.0</v>
      </c>
      <c r="L36" s="27">
        <v>5.0</v>
      </c>
      <c r="M36" s="27">
        <v>4.0</v>
      </c>
      <c r="N36" s="27">
        <v>3.0</v>
      </c>
      <c r="O36" s="31">
        <v>8.0</v>
      </c>
      <c r="P36" s="32">
        <v>4.0</v>
      </c>
      <c r="Q36" s="32">
        <v>1.0</v>
      </c>
      <c r="R36" s="32">
        <v>6.0</v>
      </c>
      <c r="S36" s="30">
        <v>0.0</v>
      </c>
      <c r="T36" s="32">
        <v>5.0</v>
      </c>
      <c r="U36" s="22">
        <f t="shared" ref="U36:W36" si="33">(C36+F36+I36+L36+O36+R36)</f>
        <v>41</v>
      </c>
      <c r="V36" s="22">
        <f t="shared" si="33"/>
        <v>21</v>
      </c>
      <c r="W36" s="22">
        <f t="shared" si="33"/>
        <v>12</v>
      </c>
      <c r="X36" s="23">
        <f t="shared" si="3"/>
        <v>91.11111111</v>
      </c>
      <c r="Y36" s="23">
        <f t="shared" si="4"/>
        <v>87.5</v>
      </c>
      <c r="Z36" s="23">
        <f t="shared" si="5"/>
        <v>85.71428571</v>
      </c>
    </row>
    <row r="37" ht="14.25" customHeight="1">
      <c r="A37" s="39"/>
      <c r="B37" s="19" t="s">
        <v>46</v>
      </c>
      <c r="C37" s="41"/>
      <c r="D37" s="40"/>
      <c r="E37" s="40"/>
      <c r="F37" s="43">
        <v>8.0</v>
      </c>
      <c r="G37" s="42"/>
      <c r="H37" s="43">
        <v>1.0</v>
      </c>
      <c r="I37" s="43">
        <v>9.0</v>
      </c>
      <c r="J37" s="43">
        <v>2.0</v>
      </c>
      <c r="K37" s="43">
        <v>2.0</v>
      </c>
      <c r="L37" s="43"/>
      <c r="M37" s="42"/>
      <c r="N37" s="42"/>
      <c r="O37" s="44"/>
      <c r="P37" s="45"/>
      <c r="Q37" s="45"/>
      <c r="R37" s="62"/>
      <c r="S37" s="30">
        <v>0.0</v>
      </c>
      <c r="T37" s="45"/>
      <c r="U37" s="22">
        <f t="shared" ref="U37:W37" si="34">(C37+F37+I37+L37+O37+R37)</f>
        <v>17</v>
      </c>
      <c r="V37" s="22">
        <f t="shared" si="34"/>
        <v>2</v>
      </c>
      <c r="W37" s="22">
        <f t="shared" si="34"/>
        <v>3</v>
      </c>
      <c r="X37" s="23">
        <f t="shared" si="3"/>
        <v>37.77777778</v>
      </c>
      <c r="Y37" s="23">
        <f t="shared" si="4"/>
        <v>8.333333333</v>
      </c>
      <c r="Z37" s="23">
        <f t="shared" si="5"/>
        <v>21.42857143</v>
      </c>
    </row>
    <row r="38" ht="14.25" customHeight="1">
      <c r="A38" s="24">
        <v>30.0</v>
      </c>
      <c r="B38" s="25" t="s">
        <v>47</v>
      </c>
      <c r="C38" s="38">
        <v>7.0</v>
      </c>
      <c r="D38" s="38">
        <v>7.0</v>
      </c>
      <c r="E38" s="38">
        <v>1.0</v>
      </c>
      <c r="F38" s="28">
        <v>8.0</v>
      </c>
      <c r="G38" s="27">
        <v>4.0</v>
      </c>
      <c r="H38" s="28">
        <v>0.0</v>
      </c>
      <c r="I38" s="27">
        <v>8.0</v>
      </c>
      <c r="J38" s="27">
        <v>2.0</v>
      </c>
      <c r="K38" s="27">
        <v>2.0</v>
      </c>
      <c r="L38" s="27">
        <v>6.0</v>
      </c>
      <c r="M38" s="27">
        <v>4.0</v>
      </c>
      <c r="N38" s="27">
        <v>3.0</v>
      </c>
      <c r="O38" s="31">
        <v>8.0</v>
      </c>
      <c r="P38" s="32">
        <v>4.0</v>
      </c>
      <c r="Q38" s="32">
        <v>1.0</v>
      </c>
      <c r="R38" s="32">
        <v>6.0</v>
      </c>
      <c r="S38" s="30">
        <v>0.0</v>
      </c>
      <c r="T38" s="32">
        <v>5.0</v>
      </c>
      <c r="U38" s="22">
        <f t="shared" ref="U38:W38" si="35">(C38+F38+I38+L38+O38+R38)</f>
        <v>43</v>
      </c>
      <c r="V38" s="22">
        <f t="shared" si="35"/>
        <v>21</v>
      </c>
      <c r="W38" s="22">
        <f t="shared" si="35"/>
        <v>12</v>
      </c>
      <c r="X38" s="23">
        <f t="shared" si="3"/>
        <v>95.55555556</v>
      </c>
      <c r="Y38" s="23">
        <f t="shared" si="4"/>
        <v>87.5</v>
      </c>
      <c r="Z38" s="23">
        <f t="shared" si="5"/>
        <v>85.71428571</v>
      </c>
    </row>
    <row r="39" ht="14.25" customHeight="1">
      <c r="A39" s="24">
        <v>31.0</v>
      </c>
      <c r="B39" s="25" t="s">
        <v>48</v>
      </c>
      <c r="C39" s="38">
        <v>7.0</v>
      </c>
      <c r="D39" s="38">
        <v>7.0</v>
      </c>
      <c r="E39" s="38">
        <v>1.0</v>
      </c>
      <c r="F39" s="28">
        <v>8.0</v>
      </c>
      <c r="G39" s="28">
        <v>2.0</v>
      </c>
      <c r="H39" s="28">
        <v>0.0</v>
      </c>
      <c r="I39" s="27">
        <v>4.0</v>
      </c>
      <c r="J39" s="27">
        <v>2.0</v>
      </c>
      <c r="K39" s="27">
        <v>2.0</v>
      </c>
      <c r="L39" s="27">
        <v>5.0</v>
      </c>
      <c r="M39" s="27">
        <v>2.0</v>
      </c>
      <c r="N39" s="27">
        <v>1.0</v>
      </c>
      <c r="O39" s="31">
        <v>6.0</v>
      </c>
      <c r="P39" s="32">
        <v>1.0</v>
      </c>
      <c r="Q39" s="32">
        <v>1.0</v>
      </c>
      <c r="R39" s="32">
        <v>4.0</v>
      </c>
      <c r="S39" s="30">
        <v>0.0</v>
      </c>
      <c r="T39" s="32">
        <v>5.0</v>
      </c>
      <c r="U39" s="22">
        <f t="shared" ref="U39:W39" si="36">(C39+F39+I39+L39+O39+R39)</f>
        <v>34</v>
      </c>
      <c r="V39" s="22">
        <f t="shared" si="36"/>
        <v>14</v>
      </c>
      <c r="W39" s="22">
        <f t="shared" si="36"/>
        <v>10</v>
      </c>
      <c r="X39" s="23">
        <f t="shared" si="3"/>
        <v>75.55555556</v>
      </c>
      <c r="Y39" s="23">
        <f t="shared" si="4"/>
        <v>58.33333333</v>
      </c>
      <c r="Z39" s="23">
        <f t="shared" si="5"/>
        <v>71.42857143</v>
      </c>
    </row>
    <row r="40" ht="14.25" customHeight="1">
      <c r="A40" s="24">
        <v>32.0</v>
      </c>
      <c r="B40" s="25" t="s">
        <v>49</v>
      </c>
      <c r="C40" s="37">
        <v>6.0</v>
      </c>
      <c r="D40" s="37">
        <v>6.0</v>
      </c>
      <c r="E40" s="37">
        <v>1.0</v>
      </c>
      <c r="F40" s="27">
        <v>7.0</v>
      </c>
      <c r="G40" s="27">
        <v>4.0</v>
      </c>
      <c r="H40" s="27">
        <v>0.0</v>
      </c>
      <c r="I40" s="27">
        <v>7.0</v>
      </c>
      <c r="J40" s="27">
        <v>1.0</v>
      </c>
      <c r="K40" s="27">
        <v>2.0</v>
      </c>
      <c r="L40" s="27">
        <v>4.0</v>
      </c>
      <c r="M40" s="27">
        <v>4.0</v>
      </c>
      <c r="N40" s="27">
        <v>3.0</v>
      </c>
      <c r="O40" s="31">
        <v>8.0</v>
      </c>
      <c r="P40" s="32">
        <v>2.0</v>
      </c>
      <c r="Q40" s="32">
        <v>0.0</v>
      </c>
      <c r="R40" s="32">
        <v>6.0</v>
      </c>
      <c r="S40" s="30">
        <v>0.0</v>
      </c>
      <c r="T40" s="32">
        <v>5.0</v>
      </c>
      <c r="U40" s="22">
        <f t="shared" ref="U40:W40" si="37">(C40+F40+I40+L40+O40+R40)</f>
        <v>38</v>
      </c>
      <c r="V40" s="22">
        <f t="shared" si="37"/>
        <v>17</v>
      </c>
      <c r="W40" s="22">
        <f t="shared" si="37"/>
        <v>11</v>
      </c>
      <c r="X40" s="23">
        <f t="shared" si="3"/>
        <v>84.44444444</v>
      </c>
      <c r="Y40" s="23">
        <f t="shared" si="4"/>
        <v>70.83333333</v>
      </c>
      <c r="Z40" s="23">
        <f t="shared" si="5"/>
        <v>78.57142857</v>
      </c>
    </row>
    <row r="41" ht="14.25" customHeight="1">
      <c r="A41" s="24">
        <v>33.0</v>
      </c>
      <c r="B41" s="25" t="s">
        <v>50</v>
      </c>
      <c r="C41" s="38">
        <v>5.0</v>
      </c>
      <c r="D41" s="38">
        <v>5.0</v>
      </c>
      <c r="E41" s="38">
        <v>1.0</v>
      </c>
      <c r="F41" s="28">
        <v>5.0</v>
      </c>
      <c r="G41" s="28">
        <v>3.0</v>
      </c>
      <c r="H41" s="28">
        <v>0.0</v>
      </c>
      <c r="I41" s="27">
        <v>6.0</v>
      </c>
      <c r="J41" s="27">
        <v>2.0</v>
      </c>
      <c r="K41" s="27">
        <v>2.0</v>
      </c>
      <c r="L41" s="27">
        <v>4.0</v>
      </c>
      <c r="M41" s="27">
        <v>2.0</v>
      </c>
      <c r="N41" s="27">
        <v>3.0</v>
      </c>
      <c r="O41" s="31">
        <v>5.0</v>
      </c>
      <c r="P41" s="32">
        <v>3.0</v>
      </c>
      <c r="Q41" s="32">
        <v>1.0</v>
      </c>
      <c r="R41" s="32">
        <v>6.0</v>
      </c>
      <c r="S41" s="30">
        <v>0.0</v>
      </c>
      <c r="T41" s="32">
        <v>5.0</v>
      </c>
      <c r="U41" s="22">
        <f t="shared" ref="U41:W41" si="38">(C41+F41+I41+L41+O41+R41)</f>
        <v>31</v>
      </c>
      <c r="V41" s="22">
        <f t="shared" si="38"/>
        <v>15</v>
      </c>
      <c r="W41" s="22">
        <f t="shared" si="38"/>
        <v>12</v>
      </c>
      <c r="X41" s="23">
        <f t="shared" si="3"/>
        <v>68.88888889</v>
      </c>
      <c r="Y41" s="23">
        <f t="shared" si="4"/>
        <v>62.5</v>
      </c>
      <c r="Z41" s="23">
        <f t="shared" si="5"/>
        <v>85.71428571</v>
      </c>
    </row>
    <row r="42" ht="14.25" customHeight="1">
      <c r="A42" s="24">
        <v>34.0</v>
      </c>
      <c r="B42" s="25" t="s">
        <v>51</v>
      </c>
      <c r="C42" s="38">
        <v>7.0</v>
      </c>
      <c r="D42" s="38">
        <v>6.0</v>
      </c>
      <c r="E42" s="38">
        <v>1.0</v>
      </c>
      <c r="F42" s="28">
        <v>7.0</v>
      </c>
      <c r="G42" s="28">
        <v>4.0</v>
      </c>
      <c r="H42" s="27">
        <v>0.0</v>
      </c>
      <c r="I42" s="27">
        <v>6.0</v>
      </c>
      <c r="J42" s="27">
        <v>2.0</v>
      </c>
      <c r="K42" s="27">
        <v>2.0</v>
      </c>
      <c r="L42" s="27">
        <v>5.0</v>
      </c>
      <c r="M42" s="27">
        <v>4.0</v>
      </c>
      <c r="N42" s="27">
        <v>3.0</v>
      </c>
      <c r="O42" s="31">
        <v>6.0</v>
      </c>
      <c r="P42" s="32">
        <v>3.0</v>
      </c>
      <c r="Q42" s="32">
        <v>0.0</v>
      </c>
      <c r="R42" s="32">
        <v>6.0</v>
      </c>
      <c r="S42" s="30">
        <v>0.0</v>
      </c>
      <c r="T42" s="32">
        <v>5.0</v>
      </c>
      <c r="U42" s="22">
        <f t="shared" ref="U42:W42" si="39">(C42+F42+I42+L42+O42+R42)</f>
        <v>37</v>
      </c>
      <c r="V42" s="22">
        <f t="shared" si="39"/>
        <v>19</v>
      </c>
      <c r="W42" s="22">
        <f t="shared" si="39"/>
        <v>11</v>
      </c>
      <c r="X42" s="23">
        <f t="shared" si="3"/>
        <v>82.22222222</v>
      </c>
      <c r="Y42" s="23">
        <f t="shared" si="4"/>
        <v>79.16666667</v>
      </c>
      <c r="Z42" s="23">
        <f t="shared" si="5"/>
        <v>78.57142857</v>
      </c>
    </row>
    <row r="43" ht="14.25" customHeight="1">
      <c r="A43" s="24">
        <v>35.0</v>
      </c>
      <c r="B43" s="25" t="s">
        <v>52</v>
      </c>
      <c r="C43" s="37">
        <v>7.0</v>
      </c>
      <c r="D43" s="37">
        <v>6.0</v>
      </c>
      <c r="E43" s="37">
        <v>1.0</v>
      </c>
      <c r="F43" s="27">
        <v>8.0</v>
      </c>
      <c r="G43" s="27">
        <v>4.0</v>
      </c>
      <c r="H43" s="27">
        <v>0.0</v>
      </c>
      <c r="I43" s="27">
        <v>7.0</v>
      </c>
      <c r="J43" s="27">
        <v>2.0</v>
      </c>
      <c r="K43" s="27">
        <v>2.0</v>
      </c>
      <c r="L43" s="27">
        <v>5.0</v>
      </c>
      <c r="M43" s="27">
        <v>4.0</v>
      </c>
      <c r="N43" s="27">
        <v>3.0</v>
      </c>
      <c r="O43" s="31">
        <v>8.0</v>
      </c>
      <c r="P43" s="32">
        <v>2.0</v>
      </c>
      <c r="Q43" s="32">
        <v>1.0</v>
      </c>
      <c r="R43" s="32">
        <v>6.0</v>
      </c>
      <c r="S43" s="30">
        <v>0.0</v>
      </c>
      <c r="T43" s="32">
        <v>5.0</v>
      </c>
      <c r="U43" s="22">
        <f t="shared" ref="U43:W43" si="40">(C43+F43+I43+L43+O43+R43)</f>
        <v>41</v>
      </c>
      <c r="V43" s="22">
        <f t="shared" si="40"/>
        <v>18</v>
      </c>
      <c r="W43" s="22">
        <f t="shared" si="40"/>
        <v>12</v>
      </c>
      <c r="X43" s="23">
        <f t="shared" si="3"/>
        <v>91.11111111</v>
      </c>
      <c r="Y43" s="23">
        <f t="shared" si="4"/>
        <v>75</v>
      </c>
      <c r="Z43" s="23">
        <f t="shared" si="5"/>
        <v>85.71428571</v>
      </c>
    </row>
    <row r="44" ht="14.25" customHeight="1">
      <c r="A44" s="24">
        <v>36.0</v>
      </c>
      <c r="B44" s="25" t="s">
        <v>53</v>
      </c>
      <c r="C44" s="37">
        <v>7.0</v>
      </c>
      <c r="D44" s="37">
        <v>7.0</v>
      </c>
      <c r="E44" s="37">
        <v>1.0</v>
      </c>
      <c r="F44" s="27">
        <v>8.0</v>
      </c>
      <c r="G44" s="27">
        <v>4.0</v>
      </c>
      <c r="H44" s="27">
        <v>0.0</v>
      </c>
      <c r="I44" s="27">
        <v>8.0</v>
      </c>
      <c r="J44" s="27">
        <v>2.0</v>
      </c>
      <c r="K44" s="27">
        <v>2.0</v>
      </c>
      <c r="L44" s="27">
        <v>5.0</v>
      </c>
      <c r="M44" s="27">
        <v>4.0</v>
      </c>
      <c r="N44" s="27">
        <v>3.0</v>
      </c>
      <c r="O44" s="31">
        <v>8.0</v>
      </c>
      <c r="P44" s="32">
        <v>3.0</v>
      </c>
      <c r="Q44" s="32">
        <v>1.0</v>
      </c>
      <c r="R44" s="32">
        <v>6.0</v>
      </c>
      <c r="S44" s="30">
        <v>0.0</v>
      </c>
      <c r="T44" s="32">
        <v>5.0</v>
      </c>
      <c r="U44" s="22">
        <f t="shared" ref="U44:W44" si="41">(C44+F44+I44+L44+O44+R44)</f>
        <v>42</v>
      </c>
      <c r="V44" s="22">
        <f t="shared" si="41"/>
        <v>20</v>
      </c>
      <c r="W44" s="22">
        <f t="shared" si="41"/>
        <v>12</v>
      </c>
      <c r="X44" s="23">
        <f t="shared" si="3"/>
        <v>93.33333333</v>
      </c>
      <c r="Y44" s="23">
        <f t="shared" si="4"/>
        <v>83.33333333</v>
      </c>
      <c r="Z44" s="23">
        <f t="shared" si="5"/>
        <v>85.71428571</v>
      </c>
    </row>
    <row r="45" ht="14.25" customHeight="1">
      <c r="A45" s="24">
        <v>37.0</v>
      </c>
      <c r="B45" s="25" t="s">
        <v>54</v>
      </c>
      <c r="C45" s="47">
        <v>8.0</v>
      </c>
      <c r="D45" s="47">
        <v>7.0</v>
      </c>
      <c r="E45" s="47">
        <v>1.0</v>
      </c>
      <c r="F45" s="48">
        <v>8.0</v>
      </c>
      <c r="G45" s="48">
        <v>4.0</v>
      </c>
      <c r="H45" s="49">
        <v>0.0</v>
      </c>
      <c r="I45" s="49">
        <v>7.0</v>
      </c>
      <c r="J45" s="49">
        <v>2.0</v>
      </c>
      <c r="K45" s="49">
        <v>2.0</v>
      </c>
      <c r="L45" s="49">
        <v>5.0</v>
      </c>
      <c r="M45" s="49">
        <v>4.0</v>
      </c>
      <c r="N45" s="49">
        <v>3.0</v>
      </c>
      <c r="O45" s="50">
        <v>8.0</v>
      </c>
      <c r="P45" s="51">
        <v>3.0</v>
      </c>
      <c r="Q45" s="51">
        <v>1.0</v>
      </c>
      <c r="R45" s="51">
        <v>6.0</v>
      </c>
      <c r="S45" s="30">
        <v>0.0</v>
      </c>
      <c r="T45" s="51">
        <v>5.0</v>
      </c>
      <c r="U45" s="22">
        <f t="shared" ref="U45:W45" si="42">(C45+F45+I45+L45+O45+R45)</f>
        <v>42</v>
      </c>
      <c r="V45" s="22">
        <f t="shared" si="42"/>
        <v>20</v>
      </c>
      <c r="W45" s="22">
        <f t="shared" si="42"/>
        <v>12</v>
      </c>
      <c r="X45" s="23">
        <f t="shared" si="3"/>
        <v>93.33333333</v>
      </c>
      <c r="Y45" s="23">
        <f t="shared" si="4"/>
        <v>83.33333333</v>
      </c>
      <c r="Z45" s="23">
        <f t="shared" si="5"/>
        <v>85.71428571</v>
      </c>
    </row>
    <row r="46" ht="14.25" customHeight="1">
      <c r="A46" s="24">
        <v>38.0</v>
      </c>
      <c r="B46" s="25" t="s">
        <v>55</v>
      </c>
      <c r="C46" s="27">
        <v>6.0</v>
      </c>
      <c r="D46" s="27">
        <v>4.0</v>
      </c>
      <c r="E46" s="27">
        <v>1.0</v>
      </c>
      <c r="F46" s="27">
        <v>6.0</v>
      </c>
      <c r="G46" s="27">
        <v>3.0</v>
      </c>
      <c r="H46" s="27">
        <v>0.0</v>
      </c>
      <c r="I46" s="27">
        <v>4.0</v>
      </c>
      <c r="J46" s="27">
        <v>0.0</v>
      </c>
      <c r="K46" s="27">
        <v>2.0</v>
      </c>
      <c r="L46" s="27">
        <v>3.0</v>
      </c>
      <c r="M46" s="27">
        <v>4.0</v>
      </c>
      <c r="N46" s="27">
        <v>2.0</v>
      </c>
      <c r="O46" s="29">
        <v>5.0</v>
      </c>
      <c r="P46" s="30">
        <v>3.0</v>
      </c>
      <c r="Q46" s="30">
        <v>0.0</v>
      </c>
      <c r="R46" s="30">
        <v>5.0</v>
      </c>
      <c r="S46" s="30">
        <v>0.0</v>
      </c>
      <c r="T46" s="30">
        <v>5.0</v>
      </c>
      <c r="U46" s="22">
        <f t="shared" ref="U46:W46" si="43">(C46+F46+I46+L46+O46+R46)</f>
        <v>29</v>
      </c>
      <c r="V46" s="22">
        <f t="shared" si="43"/>
        <v>14</v>
      </c>
      <c r="W46" s="22">
        <f t="shared" si="43"/>
        <v>10</v>
      </c>
      <c r="X46" s="23">
        <f t="shared" si="3"/>
        <v>64.44444444</v>
      </c>
      <c r="Y46" s="23">
        <f t="shared" si="4"/>
        <v>58.33333333</v>
      </c>
      <c r="Z46" s="23">
        <f t="shared" si="5"/>
        <v>71.42857143</v>
      </c>
    </row>
    <row r="47" ht="14.25" customHeight="1">
      <c r="A47" s="24">
        <v>39.0</v>
      </c>
      <c r="B47" s="25" t="s">
        <v>56</v>
      </c>
      <c r="C47" s="27">
        <v>7.0</v>
      </c>
      <c r="D47" s="27">
        <v>7.0</v>
      </c>
      <c r="E47" s="27">
        <v>1.0</v>
      </c>
      <c r="F47" s="27">
        <v>7.0</v>
      </c>
      <c r="G47" s="27">
        <v>3.0</v>
      </c>
      <c r="H47" s="27">
        <v>0.0</v>
      </c>
      <c r="I47" s="27">
        <v>7.0</v>
      </c>
      <c r="J47" s="27">
        <v>2.0</v>
      </c>
      <c r="K47" s="27">
        <v>2.0</v>
      </c>
      <c r="L47" s="27">
        <v>5.0</v>
      </c>
      <c r="M47" s="27">
        <v>2.0</v>
      </c>
      <c r="N47" s="27">
        <v>3.0</v>
      </c>
      <c r="O47" s="31">
        <v>8.0</v>
      </c>
      <c r="P47" s="32">
        <v>2.0</v>
      </c>
      <c r="Q47" s="32">
        <v>1.0</v>
      </c>
      <c r="R47" s="32">
        <v>6.0</v>
      </c>
      <c r="S47" s="30">
        <v>0.0</v>
      </c>
      <c r="T47" s="32">
        <v>5.0</v>
      </c>
      <c r="U47" s="22">
        <f t="shared" ref="U47:W47" si="44">(C47+F47+I47+L47+O47+R47)</f>
        <v>40</v>
      </c>
      <c r="V47" s="22">
        <f t="shared" si="44"/>
        <v>16</v>
      </c>
      <c r="W47" s="22">
        <f t="shared" si="44"/>
        <v>12</v>
      </c>
      <c r="X47" s="23">
        <f t="shared" si="3"/>
        <v>88.88888889</v>
      </c>
      <c r="Y47" s="23">
        <f t="shared" si="4"/>
        <v>66.66666667</v>
      </c>
      <c r="Z47" s="23">
        <f t="shared" si="5"/>
        <v>85.71428571</v>
      </c>
    </row>
    <row r="48" ht="14.25" customHeight="1">
      <c r="A48" s="24">
        <v>40.0</v>
      </c>
      <c r="B48" s="25" t="s">
        <v>57</v>
      </c>
      <c r="C48" s="52">
        <v>7.0</v>
      </c>
      <c r="D48" s="52">
        <v>7.0</v>
      </c>
      <c r="E48" s="52">
        <v>0.0</v>
      </c>
      <c r="F48" s="52">
        <v>8.0</v>
      </c>
      <c r="G48" s="52">
        <v>3.0</v>
      </c>
      <c r="H48" s="52">
        <v>0.0</v>
      </c>
      <c r="I48" s="52">
        <v>6.0</v>
      </c>
      <c r="J48" s="52">
        <v>1.0</v>
      </c>
      <c r="K48" s="52">
        <v>2.0</v>
      </c>
      <c r="L48" s="52">
        <v>5.0</v>
      </c>
      <c r="M48" s="52">
        <v>4.0</v>
      </c>
      <c r="N48" s="52">
        <v>2.0</v>
      </c>
      <c r="O48" s="53">
        <v>7.0</v>
      </c>
      <c r="P48" s="54">
        <v>3.0</v>
      </c>
      <c r="Q48" s="54">
        <v>1.0</v>
      </c>
      <c r="R48" s="63">
        <v>6.0</v>
      </c>
      <c r="S48" s="30">
        <v>0.0</v>
      </c>
      <c r="T48" s="54">
        <v>5.0</v>
      </c>
      <c r="U48" s="22">
        <f t="shared" ref="U48:W48" si="45">(C48+F48+I48+L48+O48+R48)</f>
        <v>39</v>
      </c>
      <c r="V48" s="22">
        <f t="shared" si="45"/>
        <v>18</v>
      </c>
      <c r="W48" s="22">
        <f t="shared" si="45"/>
        <v>10</v>
      </c>
      <c r="X48" s="23">
        <f t="shared" si="3"/>
        <v>86.66666667</v>
      </c>
      <c r="Y48" s="23">
        <f t="shared" si="4"/>
        <v>75</v>
      </c>
      <c r="Z48" s="23">
        <f t="shared" si="5"/>
        <v>71.42857143</v>
      </c>
    </row>
    <row r="49" ht="14.25" customHeight="1">
      <c r="A49" s="24">
        <v>41.0</v>
      </c>
      <c r="B49" s="25" t="s">
        <v>58</v>
      </c>
      <c r="C49" s="52">
        <v>7.0</v>
      </c>
      <c r="D49" s="52">
        <v>6.0</v>
      </c>
      <c r="E49" s="52">
        <v>1.0</v>
      </c>
      <c r="F49" s="52">
        <v>7.0</v>
      </c>
      <c r="G49" s="52">
        <v>4.0</v>
      </c>
      <c r="H49" s="52">
        <v>0.0</v>
      </c>
      <c r="I49" s="52">
        <v>6.0</v>
      </c>
      <c r="J49" s="52">
        <v>2.0</v>
      </c>
      <c r="K49" s="52">
        <v>2.0</v>
      </c>
      <c r="L49" s="52">
        <v>5.0</v>
      </c>
      <c r="M49" s="52">
        <v>4.0</v>
      </c>
      <c r="N49" s="52">
        <v>3.0</v>
      </c>
      <c r="O49" s="53">
        <v>8.0</v>
      </c>
      <c r="P49" s="54">
        <v>3.0</v>
      </c>
      <c r="Q49" s="54">
        <v>1.0</v>
      </c>
      <c r="R49" s="63">
        <v>5.0</v>
      </c>
      <c r="S49" s="30">
        <v>0.0</v>
      </c>
      <c r="T49" s="54">
        <v>4.0</v>
      </c>
      <c r="U49" s="22">
        <f t="shared" ref="U49:W49" si="46">(C49+F49+I49+L49+O49+R49)</f>
        <v>38</v>
      </c>
      <c r="V49" s="22">
        <f t="shared" si="46"/>
        <v>19</v>
      </c>
      <c r="W49" s="22">
        <f t="shared" si="46"/>
        <v>11</v>
      </c>
      <c r="X49" s="23">
        <f t="shared" si="3"/>
        <v>84.44444444</v>
      </c>
      <c r="Y49" s="23">
        <f t="shared" si="4"/>
        <v>79.16666667</v>
      </c>
      <c r="Z49" s="23">
        <f t="shared" si="5"/>
        <v>78.57142857</v>
      </c>
    </row>
    <row r="50" ht="14.25" customHeight="1">
      <c r="A50" s="24">
        <v>42.0</v>
      </c>
      <c r="B50" s="25" t="s">
        <v>59</v>
      </c>
      <c r="C50" s="52">
        <v>7.0</v>
      </c>
      <c r="D50" s="52">
        <v>7.0</v>
      </c>
      <c r="E50" s="52">
        <v>1.0</v>
      </c>
      <c r="F50" s="52">
        <v>8.0</v>
      </c>
      <c r="G50" s="52">
        <v>3.0</v>
      </c>
      <c r="H50" s="52">
        <v>0.0</v>
      </c>
      <c r="I50" s="52">
        <v>4.0</v>
      </c>
      <c r="J50" s="52">
        <v>2.0</v>
      </c>
      <c r="K50" s="52">
        <v>2.0</v>
      </c>
      <c r="L50" s="52">
        <v>3.0</v>
      </c>
      <c r="M50" s="52">
        <v>4.0</v>
      </c>
      <c r="N50" s="52">
        <v>2.0</v>
      </c>
      <c r="O50" s="53">
        <v>7.0</v>
      </c>
      <c r="P50" s="54">
        <v>2.0</v>
      </c>
      <c r="Q50" s="54">
        <v>0.0</v>
      </c>
      <c r="R50" s="63">
        <v>4.0</v>
      </c>
      <c r="S50" s="30">
        <v>0.0</v>
      </c>
      <c r="T50" s="54">
        <v>5.0</v>
      </c>
      <c r="U50" s="22">
        <f t="shared" ref="U50:W50" si="47">(C50+F50+I50+L50+O50+R50)</f>
        <v>33</v>
      </c>
      <c r="V50" s="22">
        <f t="shared" si="47"/>
        <v>18</v>
      </c>
      <c r="W50" s="22">
        <f t="shared" si="47"/>
        <v>10</v>
      </c>
      <c r="X50" s="23">
        <f t="shared" si="3"/>
        <v>73.33333333</v>
      </c>
      <c r="Y50" s="23">
        <f t="shared" si="4"/>
        <v>75</v>
      </c>
      <c r="Z50" s="23">
        <f t="shared" si="5"/>
        <v>71.42857143</v>
      </c>
    </row>
    <row r="51" ht="14.25" customHeight="1">
      <c r="A51" s="24">
        <v>43.0</v>
      </c>
      <c r="B51" s="25" t="s">
        <v>60</v>
      </c>
      <c r="C51" s="52">
        <v>8.0</v>
      </c>
      <c r="D51" s="52">
        <v>6.0</v>
      </c>
      <c r="E51" s="52">
        <v>1.0</v>
      </c>
      <c r="F51" s="52">
        <v>7.0</v>
      </c>
      <c r="G51" s="52">
        <v>3.0</v>
      </c>
      <c r="H51" s="52">
        <v>0.0</v>
      </c>
      <c r="I51" s="52">
        <v>7.0</v>
      </c>
      <c r="J51" s="52">
        <v>2.0</v>
      </c>
      <c r="K51" s="52">
        <v>1.0</v>
      </c>
      <c r="L51" s="52">
        <v>6.0</v>
      </c>
      <c r="M51" s="52">
        <v>4.0</v>
      </c>
      <c r="N51" s="52">
        <v>3.0</v>
      </c>
      <c r="O51" s="53">
        <v>6.0</v>
      </c>
      <c r="P51" s="54">
        <v>2.0</v>
      </c>
      <c r="Q51" s="54">
        <v>1.0</v>
      </c>
      <c r="R51" s="63">
        <v>5.0</v>
      </c>
      <c r="S51" s="30">
        <v>0.0</v>
      </c>
      <c r="T51" s="54">
        <v>3.0</v>
      </c>
      <c r="U51" s="22">
        <f t="shared" ref="U51:W51" si="48">(C51+F51+I51+L51+O51+R51)</f>
        <v>39</v>
      </c>
      <c r="V51" s="22">
        <f t="shared" si="48"/>
        <v>17</v>
      </c>
      <c r="W51" s="22">
        <f t="shared" si="48"/>
        <v>9</v>
      </c>
      <c r="X51" s="23">
        <f t="shared" si="3"/>
        <v>86.66666667</v>
      </c>
      <c r="Y51" s="23">
        <f t="shared" si="4"/>
        <v>70.83333333</v>
      </c>
      <c r="Z51" s="23">
        <f t="shared" si="5"/>
        <v>64.28571429</v>
      </c>
    </row>
    <row r="52" ht="14.25" customHeight="1">
      <c r="A52" s="24">
        <v>44.0</v>
      </c>
      <c r="B52" s="25" t="s">
        <v>61</v>
      </c>
      <c r="C52" s="52">
        <v>6.0</v>
      </c>
      <c r="D52" s="52">
        <v>7.0</v>
      </c>
      <c r="E52" s="52">
        <v>1.0</v>
      </c>
      <c r="F52" s="52">
        <v>6.0</v>
      </c>
      <c r="G52" s="52">
        <v>3.0</v>
      </c>
      <c r="H52" s="52">
        <v>0.0</v>
      </c>
      <c r="I52" s="52">
        <v>6.0</v>
      </c>
      <c r="J52" s="52">
        <v>2.0</v>
      </c>
      <c r="K52" s="52">
        <v>2.0</v>
      </c>
      <c r="L52" s="52">
        <v>6.0</v>
      </c>
      <c r="M52" s="52">
        <v>0.0</v>
      </c>
      <c r="N52" s="52">
        <v>3.0</v>
      </c>
      <c r="O52" s="53">
        <v>8.0</v>
      </c>
      <c r="P52" s="54">
        <v>3.0</v>
      </c>
      <c r="Q52" s="54">
        <v>1.0</v>
      </c>
      <c r="R52" s="63">
        <v>6.0</v>
      </c>
      <c r="S52" s="30">
        <v>0.0</v>
      </c>
      <c r="T52" s="54">
        <v>5.0</v>
      </c>
      <c r="U52" s="22">
        <f t="shared" ref="U52:W52" si="49">(C52+F52+I52+L52+O52+R52)</f>
        <v>38</v>
      </c>
      <c r="V52" s="22">
        <f t="shared" si="49"/>
        <v>15</v>
      </c>
      <c r="W52" s="22">
        <f t="shared" si="49"/>
        <v>12</v>
      </c>
      <c r="X52" s="23">
        <f t="shared" si="3"/>
        <v>84.44444444</v>
      </c>
      <c r="Y52" s="23">
        <f t="shared" si="4"/>
        <v>62.5</v>
      </c>
      <c r="Z52" s="23">
        <f t="shared" si="5"/>
        <v>85.71428571</v>
      </c>
    </row>
    <row r="53" ht="14.25" customHeight="1">
      <c r="A53" s="24">
        <v>45.0</v>
      </c>
      <c r="B53" s="25" t="s">
        <v>62</v>
      </c>
      <c r="C53" s="52">
        <v>8.0</v>
      </c>
      <c r="D53" s="52">
        <v>6.0</v>
      </c>
      <c r="E53" s="52">
        <v>1.0</v>
      </c>
      <c r="F53" s="52">
        <v>7.0</v>
      </c>
      <c r="G53" s="52">
        <v>4.0</v>
      </c>
      <c r="H53" s="52">
        <v>0.0</v>
      </c>
      <c r="I53" s="52">
        <v>7.0</v>
      </c>
      <c r="J53" s="52">
        <v>2.0</v>
      </c>
      <c r="K53" s="52">
        <v>1.0</v>
      </c>
      <c r="L53" s="52">
        <v>5.0</v>
      </c>
      <c r="M53" s="52">
        <v>4.0</v>
      </c>
      <c r="N53" s="52">
        <v>3.0</v>
      </c>
      <c r="O53" s="53">
        <v>8.0</v>
      </c>
      <c r="P53" s="54">
        <v>3.0</v>
      </c>
      <c r="Q53" s="54">
        <v>1.0</v>
      </c>
      <c r="R53" s="63">
        <v>5.0</v>
      </c>
      <c r="S53" s="30">
        <v>0.0</v>
      </c>
      <c r="T53" s="54">
        <v>4.0</v>
      </c>
      <c r="U53" s="22">
        <f t="shared" ref="U53:W53" si="50">(C53+F53+I53+L53+O53+R53)</f>
        <v>40</v>
      </c>
      <c r="V53" s="22">
        <f t="shared" si="50"/>
        <v>19</v>
      </c>
      <c r="W53" s="22">
        <f t="shared" si="50"/>
        <v>10</v>
      </c>
      <c r="X53" s="23">
        <f t="shared" si="3"/>
        <v>88.88888889</v>
      </c>
      <c r="Y53" s="23">
        <f t="shared" si="4"/>
        <v>79.16666667</v>
      </c>
      <c r="Z53" s="23">
        <f t="shared" si="5"/>
        <v>71.42857143</v>
      </c>
    </row>
    <row r="54" ht="14.25" customHeight="1">
      <c r="A54" s="24">
        <v>46.0</v>
      </c>
      <c r="B54" s="25" t="s">
        <v>63</v>
      </c>
      <c r="C54" s="52">
        <v>7.0</v>
      </c>
      <c r="D54" s="52">
        <v>6.0</v>
      </c>
      <c r="E54" s="52">
        <v>1.0</v>
      </c>
      <c r="F54" s="52">
        <v>7.0</v>
      </c>
      <c r="G54" s="52">
        <v>4.0</v>
      </c>
      <c r="H54" s="52">
        <v>0.0</v>
      </c>
      <c r="I54" s="52">
        <v>6.0</v>
      </c>
      <c r="J54" s="52">
        <v>1.0</v>
      </c>
      <c r="K54" s="52">
        <v>2.0</v>
      </c>
      <c r="L54" s="52">
        <v>4.0</v>
      </c>
      <c r="M54" s="52">
        <v>4.0</v>
      </c>
      <c r="N54" s="52">
        <v>3.0</v>
      </c>
      <c r="O54" s="53">
        <v>8.0</v>
      </c>
      <c r="P54" s="54">
        <v>3.0</v>
      </c>
      <c r="Q54" s="54">
        <v>1.0</v>
      </c>
      <c r="R54" s="63">
        <v>6.0</v>
      </c>
      <c r="S54" s="30">
        <v>0.0</v>
      </c>
      <c r="T54" s="54">
        <v>5.0</v>
      </c>
      <c r="U54" s="22">
        <f t="shared" ref="U54:W54" si="51">(C54+F54+I54+L54+O54+R54)</f>
        <v>38</v>
      </c>
      <c r="V54" s="22">
        <f t="shared" si="51"/>
        <v>18</v>
      </c>
      <c r="W54" s="22">
        <f t="shared" si="51"/>
        <v>12</v>
      </c>
      <c r="X54" s="23">
        <f t="shared" si="3"/>
        <v>84.44444444</v>
      </c>
      <c r="Y54" s="23">
        <f t="shared" si="4"/>
        <v>75</v>
      </c>
      <c r="Z54" s="23">
        <f t="shared" si="5"/>
        <v>85.71428571</v>
      </c>
    </row>
    <row r="55" ht="14.25" customHeight="1">
      <c r="A55" s="24">
        <v>47.0</v>
      </c>
      <c r="B55" s="25" t="s">
        <v>64</v>
      </c>
      <c r="C55" s="52">
        <v>8.0</v>
      </c>
      <c r="D55" s="52">
        <v>6.0</v>
      </c>
      <c r="E55" s="52">
        <v>1.0</v>
      </c>
      <c r="F55" s="52">
        <v>8.0</v>
      </c>
      <c r="G55" s="52">
        <v>3.0</v>
      </c>
      <c r="H55" s="52">
        <v>0.0</v>
      </c>
      <c r="I55" s="52">
        <v>6.0</v>
      </c>
      <c r="J55" s="52">
        <v>2.0</v>
      </c>
      <c r="K55" s="52">
        <v>1.0</v>
      </c>
      <c r="L55" s="52">
        <v>6.0</v>
      </c>
      <c r="M55" s="52">
        <v>4.0</v>
      </c>
      <c r="N55" s="52">
        <v>2.0</v>
      </c>
      <c r="O55" s="53">
        <v>7.0</v>
      </c>
      <c r="P55" s="54">
        <v>1.0</v>
      </c>
      <c r="Q55" s="54">
        <v>1.0</v>
      </c>
      <c r="R55" s="63">
        <v>5.0</v>
      </c>
      <c r="S55" s="30">
        <v>0.0</v>
      </c>
      <c r="T55" s="54">
        <v>5.0</v>
      </c>
      <c r="U55" s="22">
        <f t="shared" ref="U55:W55" si="52">(C55+F55+I55+L55+O55+R55)</f>
        <v>40</v>
      </c>
      <c r="V55" s="22">
        <f t="shared" si="52"/>
        <v>16</v>
      </c>
      <c r="W55" s="22">
        <f t="shared" si="52"/>
        <v>10</v>
      </c>
      <c r="X55" s="23">
        <f t="shared" si="3"/>
        <v>88.88888889</v>
      </c>
      <c r="Y55" s="23">
        <f t="shared" si="4"/>
        <v>66.66666667</v>
      </c>
      <c r="Z55" s="23">
        <f t="shared" si="5"/>
        <v>71.42857143</v>
      </c>
    </row>
    <row r="56" ht="14.25" customHeight="1">
      <c r="A56" s="24">
        <v>48.0</v>
      </c>
      <c r="B56" s="25" t="s">
        <v>65</v>
      </c>
      <c r="C56" s="52">
        <v>6.0</v>
      </c>
      <c r="D56" s="52">
        <v>6.0</v>
      </c>
      <c r="E56" s="52">
        <v>1.0</v>
      </c>
      <c r="F56" s="52">
        <v>7.0</v>
      </c>
      <c r="G56" s="52">
        <v>4.0</v>
      </c>
      <c r="H56" s="52">
        <v>0.0</v>
      </c>
      <c r="I56" s="52">
        <v>6.0</v>
      </c>
      <c r="J56" s="52">
        <v>2.0</v>
      </c>
      <c r="K56" s="52">
        <v>2.0</v>
      </c>
      <c r="L56" s="52">
        <v>5.0</v>
      </c>
      <c r="M56" s="52">
        <v>4.0</v>
      </c>
      <c r="N56" s="52">
        <v>3.0</v>
      </c>
      <c r="O56" s="53">
        <v>6.0</v>
      </c>
      <c r="P56" s="54">
        <v>3.0</v>
      </c>
      <c r="Q56" s="54">
        <v>0.0</v>
      </c>
      <c r="R56" s="63">
        <v>6.0</v>
      </c>
      <c r="S56" s="30">
        <v>0.0</v>
      </c>
      <c r="T56" s="54">
        <v>5.0</v>
      </c>
      <c r="U56" s="22">
        <f t="shared" ref="U56:W56" si="53">(C56+F56+I56+L56+O56+R56)</f>
        <v>36</v>
      </c>
      <c r="V56" s="22">
        <f t="shared" si="53"/>
        <v>19</v>
      </c>
      <c r="W56" s="22">
        <f t="shared" si="53"/>
        <v>11</v>
      </c>
      <c r="X56" s="23">
        <f t="shared" si="3"/>
        <v>80</v>
      </c>
      <c r="Y56" s="23">
        <f t="shared" si="4"/>
        <v>79.16666667</v>
      </c>
      <c r="Z56" s="23">
        <f t="shared" si="5"/>
        <v>78.57142857</v>
      </c>
    </row>
    <row r="57" ht="14.25" customHeight="1">
      <c r="A57" s="24">
        <v>49.0</v>
      </c>
      <c r="B57" s="25" t="s">
        <v>66</v>
      </c>
      <c r="C57" s="52">
        <v>6.0</v>
      </c>
      <c r="D57" s="52">
        <v>7.0</v>
      </c>
      <c r="E57" s="52">
        <v>1.0</v>
      </c>
      <c r="F57" s="52">
        <v>8.0</v>
      </c>
      <c r="G57" s="52">
        <v>4.0</v>
      </c>
      <c r="H57" s="52">
        <v>0.0</v>
      </c>
      <c r="I57" s="52">
        <v>7.0</v>
      </c>
      <c r="J57" s="52">
        <v>2.0</v>
      </c>
      <c r="K57" s="52">
        <v>2.0</v>
      </c>
      <c r="L57" s="52">
        <v>6.0</v>
      </c>
      <c r="M57" s="52">
        <v>4.0</v>
      </c>
      <c r="N57" s="52">
        <v>3.0</v>
      </c>
      <c r="O57" s="53">
        <v>8.0</v>
      </c>
      <c r="P57" s="54">
        <v>3.0</v>
      </c>
      <c r="Q57" s="54">
        <v>0.0</v>
      </c>
      <c r="R57" s="63">
        <v>6.0</v>
      </c>
      <c r="S57" s="30">
        <v>0.0</v>
      </c>
      <c r="T57" s="54">
        <v>5.0</v>
      </c>
      <c r="U57" s="22">
        <f t="shared" ref="U57:W57" si="54">(C57+F57+I57+L57+O57+R57)</f>
        <v>41</v>
      </c>
      <c r="V57" s="22">
        <f t="shared" si="54"/>
        <v>20</v>
      </c>
      <c r="W57" s="22">
        <f t="shared" si="54"/>
        <v>11</v>
      </c>
      <c r="X57" s="23">
        <f t="shared" si="3"/>
        <v>91.11111111</v>
      </c>
      <c r="Y57" s="23">
        <f t="shared" si="4"/>
        <v>83.33333333</v>
      </c>
      <c r="Z57" s="23">
        <f t="shared" si="5"/>
        <v>78.57142857</v>
      </c>
    </row>
    <row r="58" ht="14.25" customHeight="1">
      <c r="A58" s="24">
        <v>50.0</v>
      </c>
      <c r="B58" s="25" t="s">
        <v>67</v>
      </c>
      <c r="C58" s="52">
        <v>6.0</v>
      </c>
      <c r="D58" s="52">
        <v>7.0</v>
      </c>
      <c r="E58" s="52">
        <v>1.0</v>
      </c>
      <c r="F58" s="52">
        <v>8.0</v>
      </c>
      <c r="G58" s="52">
        <v>4.0</v>
      </c>
      <c r="H58" s="52">
        <v>0.0</v>
      </c>
      <c r="I58" s="52">
        <v>7.0</v>
      </c>
      <c r="J58" s="52">
        <v>2.0</v>
      </c>
      <c r="K58" s="52">
        <v>2.0</v>
      </c>
      <c r="L58" s="52">
        <v>5.0</v>
      </c>
      <c r="M58" s="52">
        <v>4.0</v>
      </c>
      <c r="N58" s="52">
        <v>3.0</v>
      </c>
      <c r="O58" s="53">
        <v>8.0</v>
      </c>
      <c r="P58" s="54">
        <v>3.0</v>
      </c>
      <c r="Q58" s="54">
        <v>1.0</v>
      </c>
      <c r="R58" s="63">
        <v>6.0</v>
      </c>
      <c r="S58" s="30">
        <v>0.0</v>
      </c>
      <c r="T58" s="54">
        <v>5.0</v>
      </c>
      <c r="U58" s="22">
        <f t="shared" ref="U58:W58" si="55">(C58+F58+I58+L58+O58+R58)</f>
        <v>40</v>
      </c>
      <c r="V58" s="22">
        <f t="shared" si="55"/>
        <v>20</v>
      </c>
      <c r="W58" s="22">
        <f t="shared" si="55"/>
        <v>12</v>
      </c>
      <c r="X58" s="23">
        <f t="shared" si="3"/>
        <v>88.88888889</v>
      </c>
      <c r="Y58" s="23">
        <f t="shared" si="4"/>
        <v>83.33333333</v>
      </c>
      <c r="Z58" s="23">
        <f t="shared" si="5"/>
        <v>85.71428571</v>
      </c>
    </row>
    <row r="59" ht="14.25" customHeight="1">
      <c r="A59" s="24">
        <v>51.0</v>
      </c>
      <c r="B59" s="25" t="s">
        <v>68</v>
      </c>
      <c r="C59" s="52">
        <v>7.0</v>
      </c>
      <c r="D59" s="52">
        <v>5.0</v>
      </c>
      <c r="E59" s="52">
        <v>1.0</v>
      </c>
      <c r="F59" s="52">
        <v>5.0</v>
      </c>
      <c r="G59" s="52">
        <v>3.0</v>
      </c>
      <c r="H59" s="52">
        <v>0.0</v>
      </c>
      <c r="I59" s="52">
        <v>6.0</v>
      </c>
      <c r="J59" s="52">
        <v>2.0</v>
      </c>
      <c r="K59" s="52">
        <v>1.0</v>
      </c>
      <c r="L59" s="52">
        <v>4.0</v>
      </c>
      <c r="M59" s="52">
        <v>2.0</v>
      </c>
      <c r="N59" s="52">
        <v>3.0</v>
      </c>
      <c r="O59" s="53">
        <v>6.0</v>
      </c>
      <c r="P59" s="54">
        <v>2.0</v>
      </c>
      <c r="Q59" s="54">
        <v>0.0</v>
      </c>
      <c r="R59" s="63">
        <v>5.0</v>
      </c>
      <c r="S59" s="30">
        <v>0.0</v>
      </c>
      <c r="T59" s="54">
        <v>5.0</v>
      </c>
      <c r="U59" s="22">
        <f t="shared" ref="U59:W59" si="56">(C59+F59+I59+L59+O59+R59)</f>
        <v>33</v>
      </c>
      <c r="V59" s="22">
        <f t="shared" si="56"/>
        <v>14</v>
      </c>
      <c r="W59" s="22">
        <f t="shared" si="56"/>
        <v>10</v>
      </c>
      <c r="X59" s="23">
        <f t="shared" si="3"/>
        <v>73.33333333</v>
      </c>
      <c r="Y59" s="23">
        <f t="shared" si="4"/>
        <v>58.33333333</v>
      </c>
      <c r="Z59" s="23">
        <f t="shared" si="5"/>
        <v>71.42857143</v>
      </c>
    </row>
    <row r="60" ht="14.25" customHeight="1">
      <c r="A60" s="24">
        <v>52.0</v>
      </c>
      <c r="B60" s="25" t="s">
        <v>69</v>
      </c>
      <c r="C60" s="52">
        <v>7.0</v>
      </c>
      <c r="D60" s="52">
        <v>7.0</v>
      </c>
      <c r="E60" s="52">
        <v>1.0</v>
      </c>
      <c r="F60" s="52">
        <v>8.0</v>
      </c>
      <c r="G60" s="52">
        <v>4.0</v>
      </c>
      <c r="H60" s="52">
        <v>0.0</v>
      </c>
      <c r="I60" s="52">
        <v>7.0</v>
      </c>
      <c r="J60" s="52">
        <v>2.0</v>
      </c>
      <c r="K60" s="52">
        <v>2.0</v>
      </c>
      <c r="L60" s="52">
        <v>6.0</v>
      </c>
      <c r="M60" s="52">
        <v>4.0</v>
      </c>
      <c r="N60" s="52">
        <v>3.0</v>
      </c>
      <c r="O60" s="53">
        <v>8.0</v>
      </c>
      <c r="P60" s="54">
        <v>3.0</v>
      </c>
      <c r="Q60" s="54">
        <v>1.0</v>
      </c>
      <c r="R60" s="63">
        <v>6.0</v>
      </c>
      <c r="S60" s="30">
        <v>0.0</v>
      </c>
      <c r="T60" s="54">
        <v>5.0</v>
      </c>
      <c r="U60" s="22">
        <f t="shared" ref="U60:W60" si="57">(C60+F60+I60+L60+O60+R60)</f>
        <v>42</v>
      </c>
      <c r="V60" s="22">
        <f t="shared" si="57"/>
        <v>20</v>
      </c>
      <c r="W60" s="22">
        <f t="shared" si="57"/>
        <v>12</v>
      </c>
      <c r="X60" s="23">
        <f t="shared" si="3"/>
        <v>93.33333333</v>
      </c>
      <c r="Y60" s="23">
        <f t="shared" si="4"/>
        <v>83.33333333</v>
      </c>
      <c r="Z60" s="23">
        <f t="shared" si="5"/>
        <v>85.71428571</v>
      </c>
    </row>
    <row r="61" ht="14.25" customHeight="1">
      <c r="A61" s="24">
        <v>53.0</v>
      </c>
      <c r="B61" s="25" t="s">
        <v>70</v>
      </c>
      <c r="C61" s="52">
        <v>7.0</v>
      </c>
      <c r="D61" s="52">
        <v>6.0</v>
      </c>
      <c r="E61" s="52">
        <v>1.0</v>
      </c>
      <c r="F61" s="52">
        <v>7.0</v>
      </c>
      <c r="G61" s="52">
        <v>4.0</v>
      </c>
      <c r="H61" s="52">
        <v>0.0</v>
      </c>
      <c r="I61" s="52">
        <v>6.0</v>
      </c>
      <c r="J61" s="52">
        <v>1.0</v>
      </c>
      <c r="K61" s="52">
        <v>2.0</v>
      </c>
      <c r="L61" s="52">
        <v>4.0</v>
      </c>
      <c r="M61" s="52">
        <v>4.0</v>
      </c>
      <c r="N61" s="52">
        <v>3.0</v>
      </c>
      <c r="O61" s="53">
        <v>8.0</v>
      </c>
      <c r="P61" s="54">
        <v>3.0</v>
      </c>
      <c r="Q61" s="54">
        <v>1.0</v>
      </c>
      <c r="R61" s="63">
        <v>6.0</v>
      </c>
      <c r="S61" s="30">
        <v>0.0</v>
      </c>
      <c r="T61" s="54">
        <v>5.0</v>
      </c>
      <c r="U61" s="22">
        <f t="shared" ref="U61:W61" si="58">(C61+F61+I61+L61+O61+R61)</f>
        <v>38</v>
      </c>
      <c r="V61" s="22">
        <f t="shared" si="58"/>
        <v>18</v>
      </c>
      <c r="W61" s="22">
        <f t="shared" si="58"/>
        <v>12</v>
      </c>
      <c r="X61" s="23">
        <f t="shared" si="3"/>
        <v>84.44444444</v>
      </c>
      <c r="Y61" s="23">
        <f t="shared" si="4"/>
        <v>75</v>
      </c>
      <c r="Z61" s="23">
        <f t="shared" si="5"/>
        <v>85.71428571</v>
      </c>
    </row>
    <row r="62" ht="14.25" customHeight="1">
      <c r="A62" s="24">
        <v>54.0</v>
      </c>
      <c r="B62" s="25" t="s">
        <v>77</v>
      </c>
      <c r="C62" s="52">
        <v>6.0</v>
      </c>
      <c r="D62" s="52">
        <v>5.0</v>
      </c>
      <c r="E62" s="52">
        <v>1.0</v>
      </c>
      <c r="F62" s="52">
        <v>6.0</v>
      </c>
      <c r="G62" s="52">
        <v>4.0</v>
      </c>
      <c r="H62" s="52">
        <v>0.0</v>
      </c>
      <c r="I62" s="52">
        <v>8.0</v>
      </c>
      <c r="J62" s="52">
        <v>2.0</v>
      </c>
      <c r="K62" s="52">
        <v>2.0</v>
      </c>
      <c r="L62" s="52">
        <v>5.0</v>
      </c>
      <c r="M62" s="52">
        <v>4.0</v>
      </c>
      <c r="N62" s="52">
        <v>3.0</v>
      </c>
      <c r="O62" s="53">
        <v>8.0</v>
      </c>
      <c r="P62" s="54">
        <v>3.0</v>
      </c>
      <c r="Q62" s="54">
        <v>0.0</v>
      </c>
      <c r="R62" s="63">
        <v>6.0</v>
      </c>
      <c r="S62" s="30">
        <v>0.0</v>
      </c>
      <c r="T62" s="54">
        <v>5.0</v>
      </c>
      <c r="U62" s="22">
        <f t="shared" ref="U62:W62" si="59">(C62+F62+I62+L62+O62+R62)</f>
        <v>39</v>
      </c>
      <c r="V62" s="22">
        <f t="shared" si="59"/>
        <v>18</v>
      </c>
      <c r="W62" s="22">
        <f t="shared" si="59"/>
        <v>11</v>
      </c>
      <c r="X62" s="23">
        <f t="shared" si="3"/>
        <v>86.66666667</v>
      </c>
      <c r="Y62" s="23">
        <f t="shared" si="4"/>
        <v>75</v>
      </c>
      <c r="Z62" s="23">
        <f t="shared" si="5"/>
        <v>78.57142857</v>
      </c>
    </row>
    <row r="63" ht="14.25" customHeight="1">
      <c r="A63" s="24">
        <v>55.0</v>
      </c>
      <c r="B63" s="25" t="s">
        <v>78</v>
      </c>
      <c r="C63" s="52">
        <v>6.0</v>
      </c>
      <c r="D63" s="52">
        <v>5.0</v>
      </c>
      <c r="E63" s="52">
        <v>1.0</v>
      </c>
      <c r="F63" s="52">
        <v>6.0</v>
      </c>
      <c r="G63" s="52">
        <v>4.0</v>
      </c>
      <c r="H63" s="52">
        <v>0.0</v>
      </c>
      <c r="I63" s="52">
        <v>7.0</v>
      </c>
      <c r="J63" s="52">
        <v>2.0</v>
      </c>
      <c r="K63" s="52">
        <v>2.0</v>
      </c>
      <c r="L63" s="52">
        <v>4.0</v>
      </c>
      <c r="M63" s="52">
        <v>4.0</v>
      </c>
      <c r="N63" s="52">
        <v>3.0</v>
      </c>
      <c r="O63" s="53">
        <v>6.0</v>
      </c>
      <c r="P63" s="54">
        <v>3.0</v>
      </c>
      <c r="Q63" s="54">
        <v>0.0</v>
      </c>
      <c r="R63" s="63">
        <v>6.0</v>
      </c>
      <c r="S63" s="30">
        <v>0.0</v>
      </c>
      <c r="T63" s="54">
        <v>5.0</v>
      </c>
      <c r="U63" s="22">
        <f t="shared" ref="U63:W63" si="60">(C63+F63+I63+L63+O63+R63)</f>
        <v>35</v>
      </c>
      <c r="V63" s="22">
        <f t="shared" si="60"/>
        <v>18</v>
      </c>
      <c r="W63" s="22">
        <f t="shared" si="60"/>
        <v>11</v>
      </c>
      <c r="X63" s="23">
        <f t="shared" si="3"/>
        <v>77.77777778</v>
      </c>
      <c r="Y63" s="23">
        <f t="shared" si="4"/>
        <v>75</v>
      </c>
      <c r="Z63" s="23">
        <f t="shared" si="5"/>
        <v>78.57142857</v>
      </c>
    </row>
    <row r="64" ht="14.25" customHeight="1">
      <c r="A64" s="24">
        <v>56.0</v>
      </c>
      <c r="B64" s="25" t="s">
        <v>73</v>
      </c>
      <c r="C64" s="52">
        <v>7.0</v>
      </c>
      <c r="D64" s="52">
        <v>6.0</v>
      </c>
      <c r="E64" s="52">
        <v>1.0</v>
      </c>
      <c r="F64" s="52">
        <v>7.0</v>
      </c>
      <c r="G64" s="52">
        <v>4.0</v>
      </c>
      <c r="H64" s="52">
        <v>0.0</v>
      </c>
      <c r="I64" s="52">
        <v>7.0</v>
      </c>
      <c r="J64" s="52">
        <v>2.0</v>
      </c>
      <c r="K64" s="52">
        <v>2.0</v>
      </c>
      <c r="L64" s="52">
        <v>4.0</v>
      </c>
      <c r="M64" s="52">
        <v>4.0</v>
      </c>
      <c r="N64" s="52">
        <v>3.0</v>
      </c>
      <c r="O64" s="53">
        <v>8.0</v>
      </c>
      <c r="P64" s="54">
        <v>3.0</v>
      </c>
      <c r="Q64" s="54">
        <v>1.0</v>
      </c>
      <c r="R64" s="63">
        <v>6.0</v>
      </c>
      <c r="S64" s="30">
        <v>0.0</v>
      </c>
      <c r="T64" s="54">
        <v>5.0</v>
      </c>
      <c r="U64" s="22">
        <f t="shared" ref="U64:W64" si="61">(C64+F64+I64+L64+O64+R64)</f>
        <v>39</v>
      </c>
      <c r="V64" s="22">
        <f t="shared" si="61"/>
        <v>19</v>
      </c>
      <c r="W64" s="22">
        <f t="shared" si="61"/>
        <v>12</v>
      </c>
      <c r="X64" s="23">
        <f t="shared" si="3"/>
        <v>86.66666667</v>
      </c>
      <c r="Y64" s="23">
        <f t="shared" si="4"/>
        <v>79.16666667</v>
      </c>
      <c r="Z64" s="23">
        <f t="shared" si="5"/>
        <v>85.71428571</v>
      </c>
    </row>
    <row r="65" ht="14.25" customHeight="1">
      <c r="A65" s="24">
        <v>57.0</v>
      </c>
      <c r="B65" s="25" t="s">
        <v>74</v>
      </c>
      <c r="C65" s="52">
        <v>6.0</v>
      </c>
      <c r="D65" s="52">
        <v>6.0</v>
      </c>
      <c r="E65" s="52">
        <v>1.0</v>
      </c>
      <c r="F65" s="52">
        <v>6.0</v>
      </c>
      <c r="G65" s="52">
        <v>3.0</v>
      </c>
      <c r="H65" s="52">
        <v>0.0</v>
      </c>
      <c r="I65" s="52">
        <v>7.0</v>
      </c>
      <c r="J65" s="52">
        <v>2.0</v>
      </c>
      <c r="K65" s="52">
        <v>2.0</v>
      </c>
      <c r="L65" s="52">
        <v>5.0</v>
      </c>
      <c r="M65" s="52">
        <v>2.0</v>
      </c>
      <c r="N65" s="52">
        <v>2.0</v>
      </c>
      <c r="O65" s="53">
        <v>8.0</v>
      </c>
      <c r="P65" s="54">
        <v>3.0</v>
      </c>
      <c r="Q65" s="54">
        <v>0.0</v>
      </c>
      <c r="R65" s="63">
        <v>6.0</v>
      </c>
      <c r="S65" s="30">
        <v>0.0</v>
      </c>
      <c r="T65" s="54">
        <v>5.0</v>
      </c>
      <c r="U65" s="22">
        <f t="shared" ref="U65:W65" si="62">(C65+F65+I65+L65+O65+R65)</f>
        <v>38</v>
      </c>
      <c r="V65" s="22">
        <f t="shared" si="62"/>
        <v>16</v>
      </c>
      <c r="W65" s="22">
        <f t="shared" si="62"/>
        <v>10</v>
      </c>
      <c r="X65" s="23">
        <f t="shared" si="3"/>
        <v>84.44444444</v>
      </c>
      <c r="Y65" s="23">
        <f t="shared" si="4"/>
        <v>66.66666667</v>
      </c>
      <c r="Z65" s="23">
        <f t="shared" si="5"/>
        <v>71.42857143</v>
      </c>
    </row>
    <row r="66" ht="14.25" customHeight="1">
      <c r="A66" s="24">
        <v>58.0</v>
      </c>
      <c r="B66" s="25" t="s">
        <v>75</v>
      </c>
      <c r="C66" s="52">
        <v>4.0</v>
      </c>
      <c r="D66" s="52">
        <v>0.0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1.0</v>
      </c>
      <c r="L66" s="64"/>
      <c r="M66" s="52">
        <v>0.0</v>
      </c>
      <c r="N66" s="52">
        <v>0.0</v>
      </c>
      <c r="O66" s="53">
        <v>0.0</v>
      </c>
      <c r="P66" s="54">
        <v>1.0</v>
      </c>
      <c r="Q66" s="54">
        <v>0.0</v>
      </c>
      <c r="R66" s="63">
        <v>0.0</v>
      </c>
      <c r="S66" s="30">
        <v>0.0</v>
      </c>
      <c r="T66" s="54">
        <v>1.0</v>
      </c>
      <c r="U66" s="22">
        <f t="shared" ref="U66:W66" si="63">(C66+F66+I66+L66+O66+R66)</f>
        <v>4</v>
      </c>
      <c r="V66" s="22">
        <f t="shared" si="63"/>
        <v>1</v>
      </c>
      <c r="W66" s="22">
        <f t="shared" si="63"/>
        <v>2</v>
      </c>
      <c r="X66" s="23">
        <f t="shared" si="3"/>
        <v>8.888888889</v>
      </c>
      <c r="Y66" s="23">
        <f t="shared" si="4"/>
        <v>4.166666667</v>
      </c>
      <c r="Z66" s="23">
        <f t="shared" si="5"/>
        <v>14.28571429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5" width="12.14"/>
    <col customWidth="1" min="26" max="26" width="5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0.5" customHeight="1">
      <c r="A4" s="9" t="s">
        <v>81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9.0</v>
      </c>
      <c r="D7" s="20">
        <v>9.0</v>
      </c>
      <c r="E7" s="21">
        <v>1.0</v>
      </c>
      <c r="F7" s="20">
        <v>11.0</v>
      </c>
      <c r="G7" s="20">
        <v>4.0</v>
      </c>
      <c r="H7" s="21">
        <v>1.0</v>
      </c>
      <c r="I7" s="20">
        <v>7.0</v>
      </c>
      <c r="J7" s="20">
        <v>3.0</v>
      </c>
      <c r="K7" s="21">
        <v>2.0</v>
      </c>
      <c r="L7" s="20">
        <v>8.0</v>
      </c>
      <c r="M7" s="20">
        <v>8.0</v>
      </c>
      <c r="N7" s="21">
        <v>5.0</v>
      </c>
      <c r="O7" s="20">
        <v>7.0</v>
      </c>
      <c r="P7" s="20">
        <v>3.0</v>
      </c>
      <c r="Q7" s="21">
        <v>0.0</v>
      </c>
      <c r="R7" s="20">
        <v>6.0</v>
      </c>
      <c r="S7" s="20">
        <v>0.0</v>
      </c>
      <c r="T7" s="21">
        <v>7.0</v>
      </c>
      <c r="U7" s="22">
        <f t="shared" ref="U7:W7" si="1">(C7+F7+I7+L7+O7+R7)</f>
        <v>48</v>
      </c>
      <c r="V7" s="22">
        <f t="shared" si="1"/>
        <v>27</v>
      </c>
      <c r="W7" s="22">
        <f t="shared" si="1"/>
        <v>16</v>
      </c>
      <c r="X7" s="23">
        <f t="shared" ref="X7:X66" si="3">(U7*100/48)</f>
        <v>100</v>
      </c>
      <c r="Y7" s="23">
        <f t="shared" ref="Y7:Y66" si="4">(V7*100/27)</f>
        <v>100</v>
      </c>
      <c r="Z7" s="23">
        <f t="shared" ref="Z7:Z66" si="5">(W7*100/16)</f>
        <v>100</v>
      </c>
    </row>
    <row r="8" ht="14.25" customHeight="1">
      <c r="A8" s="24">
        <v>1.0</v>
      </c>
      <c r="B8" s="25" t="s">
        <v>17</v>
      </c>
      <c r="C8" s="26">
        <v>7.0</v>
      </c>
      <c r="D8" s="26">
        <v>5.0</v>
      </c>
      <c r="E8" s="26">
        <v>1.0</v>
      </c>
      <c r="F8" s="27">
        <v>10.0</v>
      </c>
      <c r="G8" s="27">
        <v>3.0</v>
      </c>
      <c r="H8" s="27">
        <v>1.0</v>
      </c>
      <c r="I8" s="27">
        <v>7.0</v>
      </c>
      <c r="J8" s="27">
        <v>3.0</v>
      </c>
      <c r="K8" s="27">
        <v>1.0</v>
      </c>
      <c r="L8" s="27">
        <v>8.0</v>
      </c>
      <c r="M8" s="27">
        <v>6.0</v>
      </c>
      <c r="N8" s="27">
        <v>5.0</v>
      </c>
      <c r="O8" s="29">
        <v>7.0</v>
      </c>
      <c r="P8" s="30">
        <v>3.0</v>
      </c>
      <c r="Q8" s="30">
        <v>0.0</v>
      </c>
      <c r="R8" s="29">
        <v>6.0</v>
      </c>
      <c r="S8" s="30">
        <v>0.0</v>
      </c>
      <c r="T8" s="30">
        <v>7.0</v>
      </c>
      <c r="U8" s="22">
        <f t="shared" ref="U8:W8" si="2">(C8+F8+I8+L8+O8+R8)</f>
        <v>45</v>
      </c>
      <c r="V8" s="22">
        <f t="shared" si="2"/>
        <v>20</v>
      </c>
      <c r="W8" s="22">
        <f t="shared" si="2"/>
        <v>15</v>
      </c>
      <c r="X8" s="23">
        <f t="shared" si="3"/>
        <v>93.75</v>
      </c>
      <c r="Y8" s="23">
        <f t="shared" si="4"/>
        <v>74.07407407</v>
      </c>
      <c r="Z8" s="23">
        <f t="shared" si="5"/>
        <v>93.75</v>
      </c>
    </row>
    <row r="9" ht="14.25" customHeight="1">
      <c r="A9" s="24">
        <v>2.0</v>
      </c>
      <c r="B9" s="25" t="s">
        <v>18</v>
      </c>
      <c r="C9" s="26">
        <v>6.0</v>
      </c>
      <c r="D9" s="26">
        <v>6.0</v>
      </c>
      <c r="E9" s="26">
        <v>1.0</v>
      </c>
      <c r="F9" s="27">
        <v>11.0</v>
      </c>
      <c r="G9" s="27">
        <v>2.0</v>
      </c>
      <c r="H9" s="27">
        <v>1.0</v>
      </c>
      <c r="I9" s="27">
        <v>6.0</v>
      </c>
      <c r="J9" s="27">
        <v>3.0</v>
      </c>
      <c r="K9" s="27">
        <v>1.0</v>
      </c>
      <c r="L9" s="27">
        <v>7.0</v>
      </c>
      <c r="M9" s="27">
        <v>6.0</v>
      </c>
      <c r="N9" s="27">
        <v>5.0</v>
      </c>
      <c r="O9" s="31">
        <v>7.0</v>
      </c>
      <c r="P9" s="32">
        <v>2.0</v>
      </c>
      <c r="Q9" s="32">
        <v>0.0</v>
      </c>
      <c r="R9" s="31">
        <v>6.0</v>
      </c>
      <c r="S9" s="30">
        <v>0.0</v>
      </c>
      <c r="T9" s="32">
        <v>6.0</v>
      </c>
      <c r="U9" s="22">
        <f t="shared" ref="U9:W9" si="6">(C9+F9+I9+L9+O9+R9)</f>
        <v>43</v>
      </c>
      <c r="V9" s="22">
        <f t="shared" si="6"/>
        <v>19</v>
      </c>
      <c r="W9" s="22">
        <f t="shared" si="6"/>
        <v>14</v>
      </c>
      <c r="X9" s="23">
        <f t="shared" si="3"/>
        <v>89.58333333</v>
      </c>
      <c r="Y9" s="23">
        <f t="shared" si="4"/>
        <v>70.37037037</v>
      </c>
      <c r="Z9" s="23">
        <f t="shared" si="5"/>
        <v>87.5</v>
      </c>
    </row>
    <row r="10" ht="14.25" customHeight="1">
      <c r="A10" s="24">
        <v>3.0</v>
      </c>
      <c r="B10" s="25" t="s">
        <v>19</v>
      </c>
      <c r="C10" s="26">
        <v>8.0</v>
      </c>
      <c r="D10" s="26">
        <v>6.0</v>
      </c>
      <c r="E10" s="26">
        <v>1.0</v>
      </c>
      <c r="F10" s="27">
        <v>11.0</v>
      </c>
      <c r="G10" s="27">
        <v>2.0</v>
      </c>
      <c r="H10" s="27">
        <v>1.0</v>
      </c>
      <c r="I10" s="27">
        <v>6.0</v>
      </c>
      <c r="J10" s="27">
        <v>3.0</v>
      </c>
      <c r="K10" s="27">
        <v>1.0</v>
      </c>
      <c r="L10" s="27">
        <v>7.0</v>
      </c>
      <c r="M10" s="27">
        <v>6.0</v>
      </c>
      <c r="N10" s="27">
        <v>5.0</v>
      </c>
      <c r="O10" s="31">
        <v>7.0</v>
      </c>
      <c r="P10" s="32">
        <v>2.0</v>
      </c>
      <c r="Q10" s="32">
        <v>0.0</v>
      </c>
      <c r="R10" s="31">
        <v>6.0</v>
      </c>
      <c r="S10" s="30">
        <v>0.0</v>
      </c>
      <c r="T10" s="32">
        <v>6.0</v>
      </c>
      <c r="U10" s="22">
        <f t="shared" ref="U10:W10" si="7">(C10+F10+I10+L10+O10+R10)</f>
        <v>45</v>
      </c>
      <c r="V10" s="22">
        <f t="shared" si="7"/>
        <v>19</v>
      </c>
      <c r="W10" s="22">
        <f t="shared" si="7"/>
        <v>14</v>
      </c>
      <c r="X10" s="23">
        <f t="shared" si="3"/>
        <v>93.75</v>
      </c>
      <c r="Y10" s="23">
        <f t="shared" si="4"/>
        <v>70.37037037</v>
      </c>
      <c r="Z10" s="23">
        <f t="shared" si="5"/>
        <v>87.5</v>
      </c>
    </row>
    <row r="11" ht="14.25" customHeight="1">
      <c r="A11" s="24">
        <v>4.0</v>
      </c>
      <c r="B11" s="25" t="s">
        <v>20</v>
      </c>
      <c r="C11" s="26">
        <v>8.0</v>
      </c>
      <c r="D11" s="26">
        <v>6.0</v>
      </c>
      <c r="E11" s="26">
        <v>1.0</v>
      </c>
      <c r="F11" s="27">
        <v>11.0</v>
      </c>
      <c r="G11" s="27">
        <v>3.0</v>
      </c>
      <c r="H11" s="27">
        <v>1.0</v>
      </c>
      <c r="I11" s="27">
        <v>6.0</v>
      </c>
      <c r="J11" s="27">
        <v>3.0</v>
      </c>
      <c r="K11" s="27">
        <v>1.0</v>
      </c>
      <c r="L11" s="27">
        <v>8.0</v>
      </c>
      <c r="M11" s="27">
        <v>6.0</v>
      </c>
      <c r="N11" s="27">
        <v>4.0</v>
      </c>
      <c r="O11" s="31">
        <v>7.0</v>
      </c>
      <c r="P11" s="32">
        <v>3.0</v>
      </c>
      <c r="Q11" s="32">
        <v>0.0</v>
      </c>
      <c r="R11" s="31">
        <v>5.0</v>
      </c>
      <c r="S11" s="30">
        <v>0.0</v>
      </c>
      <c r="T11" s="32">
        <v>7.0</v>
      </c>
      <c r="U11" s="22">
        <f t="shared" ref="U11:W11" si="8">(C11+F11+I11+L11+O11+R11)</f>
        <v>45</v>
      </c>
      <c r="V11" s="22">
        <f t="shared" si="8"/>
        <v>21</v>
      </c>
      <c r="W11" s="22">
        <f t="shared" si="8"/>
        <v>14</v>
      </c>
      <c r="X11" s="23">
        <f t="shared" si="3"/>
        <v>93.75</v>
      </c>
      <c r="Y11" s="23">
        <f t="shared" si="4"/>
        <v>77.77777778</v>
      </c>
      <c r="Z11" s="23">
        <f t="shared" si="5"/>
        <v>87.5</v>
      </c>
    </row>
    <row r="12" ht="14.25" customHeight="1">
      <c r="A12" s="24">
        <v>5.0</v>
      </c>
      <c r="B12" s="25" t="s">
        <v>21</v>
      </c>
      <c r="C12" s="26">
        <v>9.0</v>
      </c>
      <c r="D12" s="26">
        <v>6.0</v>
      </c>
      <c r="E12" s="26">
        <v>1.0</v>
      </c>
      <c r="F12" s="27">
        <v>11.0</v>
      </c>
      <c r="G12" s="27">
        <v>3.0</v>
      </c>
      <c r="H12" s="27">
        <v>1.0</v>
      </c>
      <c r="I12" s="27">
        <v>7.0</v>
      </c>
      <c r="J12" s="27">
        <v>3.0</v>
      </c>
      <c r="K12" s="27">
        <v>1.0</v>
      </c>
      <c r="L12" s="27">
        <v>8.0</v>
      </c>
      <c r="M12" s="27">
        <v>6.0</v>
      </c>
      <c r="N12" s="27">
        <v>5.0</v>
      </c>
      <c r="O12" s="31">
        <v>7.0</v>
      </c>
      <c r="P12" s="32">
        <v>3.0</v>
      </c>
      <c r="Q12" s="32">
        <v>0.0</v>
      </c>
      <c r="R12" s="31">
        <v>6.0</v>
      </c>
      <c r="S12" s="30">
        <v>0.0</v>
      </c>
      <c r="T12" s="32">
        <v>7.0</v>
      </c>
      <c r="U12" s="22">
        <f t="shared" ref="U12:W12" si="9">(C12+F12+I12+L12+O12+R12)</f>
        <v>48</v>
      </c>
      <c r="V12" s="22">
        <f t="shared" si="9"/>
        <v>21</v>
      </c>
      <c r="W12" s="22">
        <f t="shared" si="9"/>
        <v>15</v>
      </c>
      <c r="X12" s="23">
        <f t="shared" si="3"/>
        <v>100</v>
      </c>
      <c r="Y12" s="23">
        <f t="shared" si="4"/>
        <v>77.77777778</v>
      </c>
      <c r="Z12" s="23">
        <f t="shared" si="5"/>
        <v>93.75</v>
      </c>
    </row>
    <row r="13" ht="14.25" customHeight="1">
      <c r="A13" s="24">
        <v>6.0</v>
      </c>
      <c r="B13" s="25" t="s">
        <v>22</v>
      </c>
      <c r="C13" s="26">
        <v>8.0</v>
      </c>
      <c r="D13" s="26">
        <v>5.0</v>
      </c>
      <c r="E13" s="26">
        <v>1.0</v>
      </c>
      <c r="F13" s="27">
        <v>9.0</v>
      </c>
      <c r="G13" s="27">
        <v>2.0</v>
      </c>
      <c r="H13" s="27">
        <v>1.0</v>
      </c>
      <c r="I13" s="27">
        <v>5.0</v>
      </c>
      <c r="J13" s="27">
        <v>2.0</v>
      </c>
      <c r="K13" s="27">
        <v>0.0</v>
      </c>
      <c r="L13" s="27">
        <v>7.0</v>
      </c>
      <c r="M13" s="27">
        <v>4.0</v>
      </c>
      <c r="N13" s="27">
        <v>4.0</v>
      </c>
      <c r="O13" s="31">
        <v>6.0</v>
      </c>
      <c r="P13" s="32">
        <v>2.0</v>
      </c>
      <c r="Q13" s="32">
        <v>0.0</v>
      </c>
      <c r="R13" s="31">
        <v>6.0</v>
      </c>
      <c r="S13" s="30">
        <v>0.0</v>
      </c>
      <c r="T13" s="32">
        <v>6.0</v>
      </c>
      <c r="U13" s="22">
        <f t="shared" ref="U13:W13" si="10">(C13+F13+I13+L13+O13+R13)</f>
        <v>41</v>
      </c>
      <c r="V13" s="22">
        <f t="shared" si="10"/>
        <v>15</v>
      </c>
      <c r="W13" s="22">
        <f t="shared" si="10"/>
        <v>12</v>
      </c>
      <c r="X13" s="23">
        <f t="shared" si="3"/>
        <v>85.41666667</v>
      </c>
      <c r="Y13" s="23">
        <f t="shared" si="4"/>
        <v>55.55555556</v>
      </c>
      <c r="Z13" s="23">
        <f t="shared" si="5"/>
        <v>75</v>
      </c>
    </row>
    <row r="14" ht="14.25" customHeight="1">
      <c r="A14" s="24">
        <v>7.0</v>
      </c>
      <c r="B14" s="25" t="s">
        <v>23</v>
      </c>
      <c r="C14" s="26">
        <v>7.0</v>
      </c>
      <c r="D14" s="26">
        <v>5.0</v>
      </c>
      <c r="E14" s="26">
        <v>1.0</v>
      </c>
      <c r="F14" s="27">
        <v>10.0</v>
      </c>
      <c r="G14" s="27">
        <v>3.0</v>
      </c>
      <c r="H14" s="27">
        <v>1.0</v>
      </c>
      <c r="I14" s="27">
        <v>6.0</v>
      </c>
      <c r="J14" s="27">
        <v>2.0</v>
      </c>
      <c r="K14" s="27">
        <v>1.0</v>
      </c>
      <c r="L14" s="27">
        <v>8.0</v>
      </c>
      <c r="M14" s="27">
        <v>6.0</v>
      </c>
      <c r="N14" s="27">
        <v>5.0</v>
      </c>
      <c r="O14" s="31">
        <v>6.0</v>
      </c>
      <c r="P14" s="32">
        <v>2.0</v>
      </c>
      <c r="Q14" s="32">
        <v>0.0</v>
      </c>
      <c r="R14" s="31">
        <v>6.0</v>
      </c>
      <c r="S14" s="30">
        <v>0.0</v>
      </c>
      <c r="T14" s="32">
        <v>6.0</v>
      </c>
      <c r="U14" s="22">
        <f t="shared" ref="U14:W14" si="11">(C14+F14+I14+L14+O14+R14)</f>
        <v>43</v>
      </c>
      <c r="V14" s="22">
        <f t="shared" si="11"/>
        <v>18</v>
      </c>
      <c r="W14" s="22">
        <f t="shared" si="11"/>
        <v>14</v>
      </c>
      <c r="X14" s="23">
        <f t="shared" si="3"/>
        <v>89.58333333</v>
      </c>
      <c r="Y14" s="23">
        <f t="shared" si="4"/>
        <v>66.66666667</v>
      </c>
      <c r="Z14" s="23">
        <f t="shared" si="5"/>
        <v>87.5</v>
      </c>
    </row>
    <row r="15" ht="14.25" customHeight="1">
      <c r="A15" s="24">
        <v>8.0</v>
      </c>
      <c r="B15" s="25" t="s">
        <v>24</v>
      </c>
      <c r="C15" s="26">
        <v>6.0</v>
      </c>
      <c r="D15" s="26">
        <v>2.0</v>
      </c>
      <c r="E15" s="26">
        <v>1.0</v>
      </c>
      <c r="F15" s="27">
        <v>6.0</v>
      </c>
      <c r="G15" s="27">
        <v>1.0</v>
      </c>
      <c r="H15" s="27">
        <v>1.0</v>
      </c>
      <c r="I15" s="27">
        <v>2.0</v>
      </c>
      <c r="J15" s="27">
        <v>1.0</v>
      </c>
      <c r="K15" s="27">
        <v>0.0</v>
      </c>
      <c r="L15" s="27">
        <v>4.0</v>
      </c>
      <c r="M15" s="27">
        <v>4.0</v>
      </c>
      <c r="N15" s="27">
        <v>3.0</v>
      </c>
      <c r="O15" s="31">
        <v>4.0</v>
      </c>
      <c r="P15" s="32">
        <v>3.0</v>
      </c>
      <c r="Q15" s="32">
        <v>0.0</v>
      </c>
      <c r="R15" s="31">
        <v>3.0</v>
      </c>
      <c r="S15" s="30">
        <v>0.0</v>
      </c>
      <c r="T15" s="32">
        <v>4.0</v>
      </c>
      <c r="U15" s="22">
        <f t="shared" ref="U15:W15" si="12">(C15+F15+I15+L15+O15+R15)</f>
        <v>25</v>
      </c>
      <c r="V15" s="22">
        <f t="shared" si="12"/>
        <v>11</v>
      </c>
      <c r="W15" s="22">
        <f t="shared" si="12"/>
        <v>9</v>
      </c>
      <c r="X15" s="23">
        <f t="shared" si="3"/>
        <v>52.08333333</v>
      </c>
      <c r="Y15" s="23">
        <f t="shared" si="4"/>
        <v>40.74074074</v>
      </c>
      <c r="Z15" s="23">
        <f t="shared" si="5"/>
        <v>56.25</v>
      </c>
    </row>
    <row r="16" ht="14.25" customHeight="1">
      <c r="A16" s="24">
        <v>9.0</v>
      </c>
      <c r="B16" s="25" t="s">
        <v>25</v>
      </c>
      <c r="C16" s="26">
        <v>6.0</v>
      </c>
      <c r="D16" s="26">
        <v>5.0</v>
      </c>
      <c r="E16" s="26">
        <v>1.0</v>
      </c>
      <c r="F16" s="27">
        <v>10.0</v>
      </c>
      <c r="G16" s="27">
        <v>3.0</v>
      </c>
      <c r="H16" s="27">
        <v>1.0</v>
      </c>
      <c r="I16" s="27">
        <v>7.0</v>
      </c>
      <c r="J16" s="27">
        <v>3.0</v>
      </c>
      <c r="K16" s="27">
        <v>1.0</v>
      </c>
      <c r="L16" s="27">
        <v>8.0</v>
      </c>
      <c r="M16" s="27">
        <v>6.0</v>
      </c>
      <c r="N16" s="27">
        <v>5.0</v>
      </c>
      <c r="O16" s="31">
        <v>7.0</v>
      </c>
      <c r="P16" s="32">
        <v>1.0</v>
      </c>
      <c r="Q16" s="32">
        <v>0.0</v>
      </c>
      <c r="R16" s="31">
        <v>6.0</v>
      </c>
      <c r="S16" s="30">
        <v>0.0</v>
      </c>
      <c r="T16" s="32">
        <v>7.0</v>
      </c>
      <c r="U16" s="22">
        <f t="shared" ref="U16:W16" si="13">(C16+F16+I16+L16+O16+R16)</f>
        <v>44</v>
      </c>
      <c r="V16" s="22">
        <f t="shared" si="13"/>
        <v>18</v>
      </c>
      <c r="W16" s="22">
        <f t="shared" si="13"/>
        <v>15</v>
      </c>
      <c r="X16" s="23">
        <f t="shared" si="3"/>
        <v>91.66666667</v>
      </c>
      <c r="Y16" s="23">
        <f t="shared" si="4"/>
        <v>66.66666667</v>
      </c>
      <c r="Z16" s="23">
        <f t="shared" si="5"/>
        <v>93.75</v>
      </c>
    </row>
    <row r="17" ht="14.25" customHeight="1">
      <c r="A17" s="24">
        <v>10.0</v>
      </c>
      <c r="B17" s="25" t="s">
        <v>26</v>
      </c>
      <c r="C17" s="26">
        <v>8.0</v>
      </c>
      <c r="D17" s="26">
        <v>6.0</v>
      </c>
      <c r="E17" s="26">
        <v>1.0</v>
      </c>
      <c r="F17" s="27">
        <v>11.0</v>
      </c>
      <c r="G17" s="27">
        <v>3.0</v>
      </c>
      <c r="H17" s="27">
        <v>1.0</v>
      </c>
      <c r="I17" s="27">
        <v>7.0</v>
      </c>
      <c r="J17" s="27">
        <v>3.0</v>
      </c>
      <c r="K17" s="27">
        <v>1.0</v>
      </c>
      <c r="L17" s="27">
        <v>8.0</v>
      </c>
      <c r="M17" s="27">
        <v>6.0</v>
      </c>
      <c r="N17" s="27">
        <v>5.0</v>
      </c>
      <c r="O17" s="31">
        <v>7.0</v>
      </c>
      <c r="P17" s="32">
        <v>3.0</v>
      </c>
      <c r="Q17" s="32">
        <v>0.0</v>
      </c>
      <c r="R17" s="31">
        <v>6.0</v>
      </c>
      <c r="S17" s="30">
        <v>0.0</v>
      </c>
      <c r="T17" s="32">
        <v>7.0</v>
      </c>
      <c r="U17" s="22">
        <f t="shared" ref="U17:W17" si="14">(C17+F17+I17+L17+O17+R17)</f>
        <v>47</v>
      </c>
      <c r="V17" s="22">
        <f t="shared" si="14"/>
        <v>21</v>
      </c>
      <c r="W17" s="22">
        <f t="shared" si="14"/>
        <v>15</v>
      </c>
      <c r="X17" s="23">
        <f t="shared" si="3"/>
        <v>97.91666667</v>
      </c>
      <c r="Y17" s="23">
        <f t="shared" si="4"/>
        <v>77.77777778</v>
      </c>
      <c r="Z17" s="23">
        <f t="shared" si="5"/>
        <v>93.75</v>
      </c>
    </row>
    <row r="18" ht="14.25" customHeight="1">
      <c r="A18" s="24">
        <v>11.0</v>
      </c>
      <c r="B18" s="25" t="s">
        <v>27</v>
      </c>
      <c r="C18" s="26">
        <v>8.0</v>
      </c>
      <c r="D18" s="26">
        <v>6.0</v>
      </c>
      <c r="E18" s="26">
        <v>1.0</v>
      </c>
      <c r="F18" s="27">
        <v>11.0</v>
      </c>
      <c r="G18" s="27">
        <v>3.0</v>
      </c>
      <c r="H18" s="27">
        <v>1.0</v>
      </c>
      <c r="I18" s="27">
        <v>6.0</v>
      </c>
      <c r="J18" s="27">
        <v>3.0</v>
      </c>
      <c r="K18" s="27">
        <v>1.0</v>
      </c>
      <c r="L18" s="27">
        <v>8.0</v>
      </c>
      <c r="M18" s="27">
        <v>6.0</v>
      </c>
      <c r="N18" s="27">
        <v>4.0</v>
      </c>
      <c r="O18" s="31">
        <v>7.0</v>
      </c>
      <c r="P18" s="32">
        <v>3.0</v>
      </c>
      <c r="Q18" s="32">
        <v>0.0</v>
      </c>
      <c r="R18" s="31">
        <v>5.0</v>
      </c>
      <c r="S18" s="30">
        <v>0.0</v>
      </c>
      <c r="T18" s="32">
        <v>7.0</v>
      </c>
      <c r="U18" s="22">
        <f t="shared" ref="U18:W18" si="15">(C18+F18+I18+L18+O18+R18)</f>
        <v>45</v>
      </c>
      <c r="V18" s="22">
        <f t="shared" si="15"/>
        <v>21</v>
      </c>
      <c r="W18" s="22">
        <f t="shared" si="15"/>
        <v>14</v>
      </c>
      <c r="X18" s="23">
        <f t="shared" si="3"/>
        <v>93.75</v>
      </c>
      <c r="Y18" s="23">
        <f t="shared" si="4"/>
        <v>77.77777778</v>
      </c>
      <c r="Z18" s="23">
        <f t="shared" si="5"/>
        <v>87.5</v>
      </c>
    </row>
    <row r="19" ht="14.25" customHeight="1">
      <c r="A19" s="24">
        <v>12.0</v>
      </c>
      <c r="B19" s="25" t="s">
        <v>28</v>
      </c>
      <c r="C19" s="26">
        <v>7.0</v>
      </c>
      <c r="D19" s="26">
        <v>5.0</v>
      </c>
      <c r="E19" s="26">
        <v>1.0</v>
      </c>
      <c r="F19" s="27">
        <v>9.0</v>
      </c>
      <c r="G19" s="27">
        <v>3.0</v>
      </c>
      <c r="H19" s="27">
        <v>1.0</v>
      </c>
      <c r="I19" s="27">
        <v>6.0</v>
      </c>
      <c r="J19" s="27">
        <v>3.0</v>
      </c>
      <c r="K19" s="27">
        <v>0.0</v>
      </c>
      <c r="L19" s="27">
        <v>8.0</v>
      </c>
      <c r="M19" s="27">
        <v>4.0</v>
      </c>
      <c r="N19" s="27">
        <v>4.0</v>
      </c>
      <c r="O19" s="31">
        <v>7.0</v>
      </c>
      <c r="P19" s="32">
        <v>3.0</v>
      </c>
      <c r="Q19" s="32">
        <v>0.0</v>
      </c>
      <c r="R19" s="31">
        <v>5.0</v>
      </c>
      <c r="S19" s="30">
        <v>0.0</v>
      </c>
      <c r="T19" s="32">
        <v>7.0</v>
      </c>
      <c r="U19" s="22">
        <f t="shared" ref="U19:W19" si="16">(C19+F19+I19+L19+O19+R19)</f>
        <v>42</v>
      </c>
      <c r="V19" s="22">
        <f t="shared" si="16"/>
        <v>18</v>
      </c>
      <c r="W19" s="22">
        <f t="shared" si="16"/>
        <v>13</v>
      </c>
      <c r="X19" s="23">
        <f t="shared" si="3"/>
        <v>87.5</v>
      </c>
      <c r="Y19" s="23">
        <f t="shared" si="4"/>
        <v>66.66666667</v>
      </c>
      <c r="Z19" s="23">
        <f t="shared" si="5"/>
        <v>81.25</v>
      </c>
    </row>
    <row r="20" ht="14.25" customHeight="1">
      <c r="A20" s="24">
        <v>13.0</v>
      </c>
      <c r="B20" s="25" t="s">
        <v>29</v>
      </c>
      <c r="C20" s="26">
        <v>8.0</v>
      </c>
      <c r="D20" s="26">
        <v>5.0</v>
      </c>
      <c r="E20" s="26">
        <v>1.0</v>
      </c>
      <c r="F20" s="27">
        <v>10.0</v>
      </c>
      <c r="G20" s="27">
        <v>2.0</v>
      </c>
      <c r="H20" s="27">
        <v>1.0</v>
      </c>
      <c r="I20" s="46">
        <v>6.0</v>
      </c>
      <c r="J20" s="27">
        <v>3.0</v>
      </c>
      <c r="K20" s="27">
        <v>1.0</v>
      </c>
      <c r="L20" s="27">
        <v>7.0</v>
      </c>
      <c r="M20" s="27">
        <v>6.0</v>
      </c>
      <c r="N20" s="27">
        <v>5.0</v>
      </c>
      <c r="O20" s="31">
        <v>7.0</v>
      </c>
      <c r="P20" s="32">
        <v>3.0</v>
      </c>
      <c r="Q20" s="32">
        <v>0.0</v>
      </c>
      <c r="R20" s="31">
        <v>6.0</v>
      </c>
      <c r="S20" s="30">
        <v>0.0</v>
      </c>
      <c r="T20" s="32">
        <v>6.0</v>
      </c>
      <c r="U20" s="22">
        <f t="shared" ref="U20:W20" si="17">(C20+F20+I20+L20+O20+R20)</f>
        <v>44</v>
      </c>
      <c r="V20" s="22">
        <f t="shared" si="17"/>
        <v>19</v>
      </c>
      <c r="W20" s="22">
        <f t="shared" si="17"/>
        <v>14</v>
      </c>
      <c r="X20" s="23">
        <f t="shared" si="3"/>
        <v>91.66666667</v>
      </c>
      <c r="Y20" s="23">
        <f t="shared" si="4"/>
        <v>70.37037037</v>
      </c>
      <c r="Z20" s="23">
        <f t="shared" si="5"/>
        <v>87.5</v>
      </c>
    </row>
    <row r="21" ht="14.25" customHeight="1">
      <c r="A21" s="24">
        <v>14.0</v>
      </c>
      <c r="B21" s="25" t="s">
        <v>30</v>
      </c>
      <c r="C21" s="26">
        <v>7.0</v>
      </c>
      <c r="D21" s="26">
        <v>4.0</v>
      </c>
      <c r="E21" s="26">
        <v>1.0</v>
      </c>
      <c r="F21" s="27">
        <v>9.0</v>
      </c>
      <c r="G21" s="27">
        <v>3.0</v>
      </c>
      <c r="H21" s="27">
        <v>1.0</v>
      </c>
      <c r="I21" s="27">
        <v>7.0</v>
      </c>
      <c r="J21" s="27">
        <v>3.0</v>
      </c>
      <c r="K21" s="27">
        <v>0.0</v>
      </c>
      <c r="L21" s="27">
        <v>8.0</v>
      </c>
      <c r="M21" s="27">
        <v>6.0</v>
      </c>
      <c r="N21" s="27">
        <v>5.0</v>
      </c>
      <c r="O21" s="31">
        <v>7.0</v>
      </c>
      <c r="P21" s="32">
        <v>2.0</v>
      </c>
      <c r="Q21" s="32">
        <v>0.0</v>
      </c>
      <c r="R21" s="31">
        <v>5.0</v>
      </c>
      <c r="S21" s="30">
        <v>0.0</v>
      </c>
      <c r="T21" s="32">
        <v>7.0</v>
      </c>
      <c r="U21" s="22">
        <f t="shared" ref="U21:W21" si="18">(C21+F21+I21+L21+O21+R21)</f>
        <v>43</v>
      </c>
      <c r="V21" s="22">
        <f t="shared" si="18"/>
        <v>18</v>
      </c>
      <c r="W21" s="22">
        <f t="shared" si="18"/>
        <v>14</v>
      </c>
      <c r="X21" s="23">
        <f t="shared" si="3"/>
        <v>89.58333333</v>
      </c>
      <c r="Y21" s="23">
        <f t="shared" si="4"/>
        <v>66.66666667</v>
      </c>
      <c r="Z21" s="23">
        <f t="shared" si="5"/>
        <v>87.5</v>
      </c>
    </row>
    <row r="22" ht="14.25" customHeight="1">
      <c r="A22" s="24">
        <v>15.0</v>
      </c>
      <c r="B22" s="25" t="s">
        <v>31</v>
      </c>
      <c r="C22" s="26">
        <v>9.0</v>
      </c>
      <c r="D22" s="26">
        <v>5.0</v>
      </c>
      <c r="E22" s="26">
        <v>1.0</v>
      </c>
      <c r="F22" s="27">
        <v>11.0</v>
      </c>
      <c r="G22" s="27">
        <v>3.0</v>
      </c>
      <c r="H22" s="27">
        <v>1.0</v>
      </c>
      <c r="I22" s="27">
        <v>7.0</v>
      </c>
      <c r="J22" s="27">
        <v>3.0</v>
      </c>
      <c r="K22" s="27">
        <v>1.0</v>
      </c>
      <c r="L22" s="27">
        <v>8.0</v>
      </c>
      <c r="M22" s="27">
        <v>6.0</v>
      </c>
      <c r="N22" s="27">
        <v>5.0</v>
      </c>
      <c r="O22" s="31">
        <v>7.0</v>
      </c>
      <c r="P22" s="32">
        <v>3.0</v>
      </c>
      <c r="Q22" s="32">
        <v>0.0</v>
      </c>
      <c r="R22" s="31">
        <v>6.0</v>
      </c>
      <c r="S22" s="30">
        <v>0.0</v>
      </c>
      <c r="T22" s="32">
        <v>7.0</v>
      </c>
      <c r="U22" s="22">
        <f t="shared" ref="U22:W22" si="19">(C22+F22+I22+L22+O22+R22)</f>
        <v>48</v>
      </c>
      <c r="V22" s="22">
        <f t="shared" si="19"/>
        <v>20</v>
      </c>
      <c r="W22" s="22">
        <f t="shared" si="19"/>
        <v>15</v>
      </c>
      <c r="X22" s="23">
        <f t="shared" si="3"/>
        <v>100</v>
      </c>
      <c r="Y22" s="23">
        <f t="shared" si="4"/>
        <v>74.07407407</v>
      </c>
      <c r="Z22" s="23">
        <f t="shared" si="5"/>
        <v>93.75</v>
      </c>
    </row>
    <row r="23" ht="14.25" customHeight="1">
      <c r="A23" s="24">
        <v>16.0</v>
      </c>
      <c r="B23" s="25" t="s">
        <v>32</v>
      </c>
      <c r="C23" s="65">
        <v>7.0</v>
      </c>
      <c r="D23" s="65">
        <v>4.0</v>
      </c>
      <c r="E23" s="65">
        <v>1.0</v>
      </c>
      <c r="F23" s="61">
        <v>9.0</v>
      </c>
      <c r="G23" s="61">
        <v>2.0</v>
      </c>
      <c r="H23" s="61">
        <v>1.0</v>
      </c>
      <c r="I23" s="27">
        <v>3.0</v>
      </c>
      <c r="J23" s="61">
        <v>2.0</v>
      </c>
      <c r="K23" s="61">
        <v>0.0</v>
      </c>
      <c r="L23" s="61">
        <v>7.0</v>
      </c>
      <c r="M23" s="61">
        <v>6.0</v>
      </c>
      <c r="N23" s="61">
        <v>2.0</v>
      </c>
      <c r="O23" s="66">
        <v>4.0</v>
      </c>
      <c r="P23" s="67">
        <v>3.0</v>
      </c>
      <c r="Q23" s="67">
        <v>0.0</v>
      </c>
      <c r="R23" s="66">
        <v>4.0</v>
      </c>
      <c r="S23" s="30">
        <v>0.0</v>
      </c>
      <c r="T23" s="67">
        <v>6.0</v>
      </c>
      <c r="U23" s="22">
        <f t="shared" ref="U23:W23" si="20">(C23+F23+I23+L23+O23+R23)</f>
        <v>34</v>
      </c>
      <c r="V23" s="22">
        <f t="shared" si="20"/>
        <v>17</v>
      </c>
      <c r="W23" s="22">
        <f t="shared" si="20"/>
        <v>10</v>
      </c>
      <c r="X23" s="39">
        <f t="shared" si="3"/>
        <v>70.83333333</v>
      </c>
      <c r="Y23" s="39">
        <f t="shared" si="4"/>
        <v>62.96296296</v>
      </c>
      <c r="Z23" s="39">
        <f t="shared" si="5"/>
        <v>62.5</v>
      </c>
    </row>
    <row r="24" ht="14.25" customHeight="1">
      <c r="A24" s="24">
        <v>17.0</v>
      </c>
      <c r="B24" s="25" t="s">
        <v>33</v>
      </c>
      <c r="C24" s="37">
        <v>8.0</v>
      </c>
      <c r="D24" s="37">
        <v>5.0</v>
      </c>
      <c r="E24" s="37">
        <v>1.0</v>
      </c>
      <c r="F24" s="27">
        <v>10.0</v>
      </c>
      <c r="G24" s="27">
        <v>3.0</v>
      </c>
      <c r="H24" s="27">
        <v>1.0</v>
      </c>
      <c r="I24" s="27">
        <v>6.0</v>
      </c>
      <c r="J24" s="27">
        <v>3.0</v>
      </c>
      <c r="K24" s="27">
        <v>0.0</v>
      </c>
      <c r="L24" s="27">
        <v>7.0</v>
      </c>
      <c r="M24" s="27">
        <v>6.0</v>
      </c>
      <c r="N24" s="27">
        <v>5.0</v>
      </c>
      <c r="O24" s="31">
        <v>7.0</v>
      </c>
      <c r="P24" s="32">
        <v>2.0</v>
      </c>
      <c r="Q24" s="32">
        <v>0.0</v>
      </c>
      <c r="R24" s="31">
        <v>6.0</v>
      </c>
      <c r="S24" s="30">
        <v>0.0</v>
      </c>
      <c r="T24" s="32">
        <v>6.0</v>
      </c>
      <c r="U24" s="22">
        <f t="shared" ref="U24:W24" si="21">(C24+F24+I24+L24+O24+R24)</f>
        <v>44</v>
      </c>
      <c r="V24" s="22">
        <f t="shared" si="21"/>
        <v>19</v>
      </c>
      <c r="W24" s="22">
        <f t="shared" si="21"/>
        <v>13</v>
      </c>
      <c r="X24" s="23">
        <f t="shared" si="3"/>
        <v>91.66666667</v>
      </c>
      <c r="Y24" s="23">
        <f t="shared" si="4"/>
        <v>70.37037037</v>
      </c>
      <c r="Z24" s="23">
        <f t="shared" si="5"/>
        <v>81.25</v>
      </c>
    </row>
    <row r="25" ht="14.25" customHeight="1">
      <c r="A25" s="24">
        <v>18.0</v>
      </c>
      <c r="B25" s="25" t="s">
        <v>34</v>
      </c>
      <c r="C25" s="37">
        <v>7.0</v>
      </c>
      <c r="D25" s="37">
        <v>5.0</v>
      </c>
      <c r="E25" s="37">
        <v>1.0</v>
      </c>
      <c r="F25" s="27">
        <v>10.0</v>
      </c>
      <c r="G25" s="27">
        <v>3.0</v>
      </c>
      <c r="H25" s="27">
        <v>1.0</v>
      </c>
      <c r="I25" s="27">
        <v>7.0</v>
      </c>
      <c r="J25" s="27">
        <v>3.0</v>
      </c>
      <c r="K25" s="27">
        <v>0.0</v>
      </c>
      <c r="L25" s="27">
        <v>8.0</v>
      </c>
      <c r="M25" s="27">
        <v>6.0</v>
      </c>
      <c r="N25" s="27">
        <v>5.0</v>
      </c>
      <c r="O25" s="31">
        <v>7.0</v>
      </c>
      <c r="P25" s="32">
        <v>3.0</v>
      </c>
      <c r="Q25" s="32">
        <v>0.0</v>
      </c>
      <c r="R25" s="31">
        <v>6.0</v>
      </c>
      <c r="S25" s="30">
        <v>0.0</v>
      </c>
      <c r="T25" s="32">
        <v>7.0</v>
      </c>
      <c r="U25" s="22">
        <f t="shared" ref="U25:W25" si="22">(C25+F25+I25+L25+O25+R25)</f>
        <v>45</v>
      </c>
      <c r="V25" s="22">
        <f t="shared" si="22"/>
        <v>20</v>
      </c>
      <c r="W25" s="22">
        <f t="shared" si="22"/>
        <v>14</v>
      </c>
      <c r="X25" s="23">
        <f t="shared" si="3"/>
        <v>93.75</v>
      </c>
      <c r="Y25" s="23">
        <f t="shared" si="4"/>
        <v>74.07407407</v>
      </c>
      <c r="Z25" s="23">
        <f t="shared" si="5"/>
        <v>87.5</v>
      </c>
    </row>
    <row r="26" ht="14.25" customHeight="1">
      <c r="A26" s="24">
        <v>19.0</v>
      </c>
      <c r="B26" s="25" t="s">
        <v>35</v>
      </c>
      <c r="C26" s="37">
        <v>9.0</v>
      </c>
      <c r="D26" s="37">
        <v>6.0</v>
      </c>
      <c r="E26" s="37">
        <v>1.0</v>
      </c>
      <c r="F26" s="27">
        <v>10.0</v>
      </c>
      <c r="G26" s="27">
        <v>3.0</v>
      </c>
      <c r="H26" s="27">
        <v>1.0</v>
      </c>
      <c r="I26" s="27">
        <v>7.0</v>
      </c>
      <c r="J26" s="27">
        <v>3.0</v>
      </c>
      <c r="K26" s="27">
        <v>0.0</v>
      </c>
      <c r="L26" s="27">
        <v>8.0</v>
      </c>
      <c r="M26" s="27">
        <v>4.0</v>
      </c>
      <c r="N26" s="27">
        <v>5.0</v>
      </c>
      <c r="O26" s="31">
        <v>7.0</v>
      </c>
      <c r="P26" s="32">
        <v>3.0</v>
      </c>
      <c r="Q26" s="32">
        <v>0.0</v>
      </c>
      <c r="R26" s="31">
        <v>6.0</v>
      </c>
      <c r="S26" s="30">
        <v>0.0</v>
      </c>
      <c r="T26" s="32">
        <v>7.0</v>
      </c>
      <c r="U26" s="22">
        <f t="shared" ref="U26:W26" si="23">(C26+F26+I26+L26+O26+R26)</f>
        <v>47</v>
      </c>
      <c r="V26" s="22">
        <f t="shared" si="23"/>
        <v>19</v>
      </c>
      <c r="W26" s="22">
        <f t="shared" si="23"/>
        <v>14</v>
      </c>
      <c r="X26" s="23">
        <f t="shared" si="3"/>
        <v>97.91666667</v>
      </c>
      <c r="Y26" s="23">
        <f t="shared" si="4"/>
        <v>70.37037037</v>
      </c>
      <c r="Z26" s="23">
        <f t="shared" si="5"/>
        <v>87.5</v>
      </c>
    </row>
    <row r="27" ht="14.25" customHeight="1">
      <c r="A27" s="24">
        <v>20.0</v>
      </c>
      <c r="B27" s="25" t="s">
        <v>36</v>
      </c>
      <c r="C27" s="37">
        <v>7.0</v>
      </c>
      <c r="D27" s="37">
        <v>5.0</v>
      </c>
      <c r="E27" s="37">
        <v>1.0</v>
      </c>
      <c r="F27" s="27">
        <v>10.0</v>
      </c>
      <c r="G27" s="27">
        <v>3.0</v>
      </c>
      <c r="H27" s="27">
        <v>1.0</v>
      </c>
      <c r="I27" s="27">
        <v>7.0</v>
      </c>
      <c r="J27" s="27">
        <v>3.0</v>
      </c>
      <c r="K27" s="27">
        <v>0.0</v>
      </c>
      <c r="L27" s="27">
        <v>8.0</v>
      </c>
      <c r="M27" s="27">
        <v>6.0</v>
      </c>
      <c r="N27" s="27">
        <v>5.0</v>
      </c>
      <c r="O27" s="31">
        <v>7.0</v>
      </c>
      <c r="P27" s="32">
        <v>3.0</v>
      </c>
      <c r="Q27" s="32">
        <v>0.0</v>
      </c>
      <c r="R27" s="31">
        <v>6.0</v>
      </c>
      <c r="S27" s="30">
        <v>0.0</v>
      </c>
      <c r="T27" s="32">
        <v>7.0</v>
      </c>
      <c r="U27" s="22">
        <f t="shared" ref="U27:W27" si="24">(C27+F27+I27+L27+O27+R27)</f>
        <v>45</v>
      </c>
      <c r="V27" s="22">
        <f t="shared" si="24"/>
        <v>20</v>
      </c>
      <c r="W27" s="22">
        <f t="shared" si="24"/>
        <v>14</v>
      </c>
      <c r="X27" s="23">
        <f t="shared" si="3"/>
        <v>93.75</v>
      </c>
      <c r="Y27" s="23">
        <f t="shared" si="4"/>
        <v>74.07407407</v>
      </c>
      <c r="Z27" s="23">
        <f t="shared" si="5"/>
        <v>87.5</v>
      </c>
    </row>
    <row r="28" ht="14.25" customHeight="1">
      <c r="A28" s="24">
        <v>21.0</v>
      </c>
      <c r="B28" s="25" t="s">
        <v>37</v>
      </c>
      <c r="C28" s="37">
        <v>7.0</v>
      </c>
      <c r="D28" s="37">
        <v>6.0</v>
      </c>
      <c r="E28" s="37">
        <v>1.0</v>
      </c>
      <c r="F28" s="27">
        <v>11.0</v>
      </c>
      <c r="G28" s="27">
        <v>3.0</v>
      </c>
      <c r="H28" s="27">
        <v>1.0</v>
      </c>
      <c r="I28" s="27">
        <v>6.0</v>
      </c>
      <c r="J28" s="27">
        <v>2.0</v>
      </c>
      <c r="K28" s="27">
        <v>1.0</v>
      </c>
      <c r="L28" s="27">
        <v>8.0</v>
      </c>
      <c r="M28" s="27">
        <v>6.0</v>
      </c>
      <c r="N28" s="27">
        <v>4.0</v>
      </c>
      <c r="O28" s="31">
        <v>6.0</v>
      </c>
      <c r="P28" s="32">
        <v>2.0</v>
      </c>
      <c r="Q28" s="32">
        <v>0.0</v>
      </c>
      <c r="R28" s="31">
        <v>5.0</v>
      </c>
      <c r="S28" s="30">
        <v>0.0</v>
      </c>
      <c r="T28" s="32">
        <v>7.0</v>
      </c>
      <c r="U28" s="22">
        <f t="shared" ref="U28:W28" si="25">(C28+F28+I28+L28+O28+R28)</f>
        <v>43</v>
      </c>
      <c r="V28" s="22">
        <f t="shared" si="25"/>
        <v>19</v>
      </c>
      <c r="W28" s="22">
        <f t="shared" si="25"/>
        <v>14</v>
      </c>
      <c r="X28" s="23">
        <f t="shared" si="3"/>
        <v>89.58333333</v>
      </c>
      <c r="Y28" s="23">
        <f t="shared" si="4"/>
        <v>70.37037037</v>
      </c>
      <c r="Z28" s="23">
        <f t="shared" si="5"/>
        <v>87.5</v>
      </c>
    </row>
    <row r="29" ht="14.25" customHeight="1">
      <c r="A29" s="24">
        <v>22.0</v>
      </c>
      <c r="B29" s="25" t="s">
        <v>38</v>
      </c>
      <c r="C29" s="37">
        <v>9.0</v>
      </c>
      <c r="D29" s="37">
        <v>4.0</v>
      </c>
      <c r="E29" s="37">
        <v>1.0</v>
      </c>
      <c r="F29" s="27">
        <v>9.0</v>
      </c>
      <c r="G29" s="27">
        <v>3.0</v>
      </c>
      <c r="H29" s="27">
        <v>1.0</v>
      </c>
      <c r="I29" s="27">
        <v>4.0</v>
      </c>
      <c r="J29" s="27">
        <v>1.0</v>
      </c>
      <c r="K29" s="27">
        <v>1.0</v>
      </c>
      <c r="L29" s="27">
        <v>8.0</v>
      </c>
      <c r="M29" s="27">
        <v>6.0</v>
      </c>
      <c r="N29" s="27">
        <v>5.0</v>
      </c>
      <c r="O29" s="31">
        <v>6.0</v>
      </c>
      <c r="P29" s="32">
        <v>3.0</v>
      </c>
      <c r="Q29" s="32">
        <v>0.0</v>
      </c>
      <c r="R29" s="31">
        <v>6.0</v>
      </c>
      <c r="S29" s="30">
        <v>0.0</v>
      </c>
      <c r="T29" s="32">
        <v>6.0</v>
      </c>
      <c r="U29" s="22">
        <f t="shared" ref="U29:W29" si="26">(C29+F29+I29+L29+O29+R29)</f>
        <v>42</v>
      </c>
      <c r="V29" s="22">
        <f t="shared" si="26"/>
        <v>17</v>
      </c>
      <c r="W29" s="22">
        <f t="shared" si="26"/>
        <v>14</v>
      </c>
      <c r="X29" s="23">
        <f t="shared" si="3"/>
        <v>87.5</v>
      </c>
      <c r="Y29" s="23">
        <f t="shared" si="4"/>
        <v>62.96296296</v>
      </c>
      <c r="Z29" s="23">
        <f t="shared" si="5"/>
        <v>87.5</v>
      </c>
    </row>
    <row r="30" ht="14.25" customHeight="1">
      <c r="A30" s="24">
        <v>23.0</v>
      </c>
      <c r="B30" s="25" t="s">
        <v>39</v>
      </c>
      <c r="C30" s="37">
        <v>7.0</v>
      </c>
      <c r="D30" s="37">
        <v>5.0</v>
      </c>
      <c r="E30" s="37">
        <v>1.0</v>
      </c>
      <c r="F30" s="27">
        <v>10.0</v>
      </c>
      <c r="G30" s="27">
        <v>3.0</v>
      </c>
      <c r="H30" s="27">
        <v>1.0</v>
      </c>
      <c r="I30" s="27">
        <v>7.0</v>
      </c>
      <c r="J30" s="27">
        <v>2.0</v>
      </c>
      <c r="K30" s="27">
        <v>1.0</v>
      </c>
      <c r="L30" s="27">
        <v>8.0</v>
      </c>
      <c r="M30" s="27">
        <v>6.0</v>
      </c>
      <c r="N30" s="27">
        <v>5.0</v>
      </c>
      <c r="O30" s="31">
        <v>7.0</v>
      </c>
      <c r="P30" s="32">
        <v>3.0</v>
      </c>
      <c r="Q30" s="32">
        <v>0.0</v>
      </c>
      <c r="R30" s="31">
        <v>6.0</v>
      </c>
      <c r="S30" s="30">
        <v>0.0</v>
      </c>
      <c r="T30" s="32">
        <v>7.0</v>
      </c>
      <c r="U30" s="22">
        <f t="shared" ref="U30:W30" si="27">(C30+F30+I30+L30+O30+R30)</f>
        <v>45</v>
      </c>
      <c r="V30" s="22">
        <f t="shared" si="27"/>
        <v>19</v>
      </c>
      <c r="W30" s="22">
        <f t="shared" si="27"/>
        <v>15</v>
      </c>
      <c r="X30" s="23">
        <f t="shared" si="3"/>
        <v>93.75</v>
      </c>
      <c r="Y30" s="23">
        <f t="shared" si="4"/>
        <v>70.37037037</v>
      </c>
      <c r="Z30" s="23">
        <f t="shared" si="5"/>
        <v>93.75</v>
      </c>
    </row>
    <row r="31" ht="14.25" customHeight="1">
      <c r="A31" s="24">
        <v>24.0</v>
      </c>
      <c r="B31" s="25" t="s">
        <v>40</v>
      </c>
      <c r="C31" s="37">
        <v>7.0</v>
      </c>
      <c r="D31" s="37">
        <v>5.0</v>
      </c>
      <c r="E31" s="37">
        <v>1.0</v>
      </c>
      <c r="F31" s="27">
        <v>10.0</v>
      </c>
      <c r="G31" s="27">
        <v>3.0</v>
      </c>
      <c r="H31" s="27">
        <v>1.0</v>
      </c>
      <c r="I31" s="27">
        <v>7.0</v>
      </c>
      <c r="J31" s="27">
        <v>3.0</v>
      </c>
      <c r="K31" s="27">
        <v>1.0</v>
      </c>
      <c r="L31" s="27">
        <v>8.0</v>
      </c>
      <c r="M31" s="27">
        <v>6.0</v>
      </c>
      <c r="N31" s="27">
        <v>5.0</v>
      </c>
      <c r="O31" s="31">
        <v>7.0</v>
      </c>
      <c r="P31" s="32">
        <v>2.0</v>
      </c>
      <c r="Q31" s="32">
        <v>0.0</v>
      </c>
      <c r="R31" s="31">
        <v>6.0</v>
      </c>
      <c r="S31" s="30">
        <v>0.0</v>
      </c>
      <c r="T31" s="32">
        <v>7.0</v>
      </c>
      <c r="U31" s="22">
        <f t="shared" ref="U31:W31" si="28">(C31+F31+I31+L31+O31+R31)</f>
        <v>45</v>
      </c>
      <c r="V31" s="22">
        <f t="shared" si="28"/>
        <v>19</v>
      </c>
      <c r="W31" s="22">
        <f t="shared" si="28"/>
        <v>15</v>
      </c>
      <c r="X31" s="23">
        <f t="shared" si="3"/>
        <v>93.75</v>
      </c>
      <c r="Y31" s="23">
        <f t="shared" si="4"/>
        <v>70.37037037</v>
      </c>
      <c r="Z31" s="23">
        <f t="shared" si="5"/>
        <v>93.75</v>
      </c>
    </row>
    <row r="32" ht="14.25" customHeight="1">
      <c r="A32" s="24">
        <v>25.0</v>
      </c>
      <c r="B32" s="25" t="s">
        <v>41</v>
      </c>
      <c r="C32" s="37">
        <v>9.0</v>
      </c>
      <c r="D32" s="37">
        <v>6.0</v>
      </c>
      <c r="E32" s="37">
        <v>1.0</v>
      </c>
      <c r="F32" s="27">
        <v>11.0</v>
      </c>
      <c r="G32" s="27">
        <v>3.0</v>
      </c>
      <c r="H32" s="27">
        <v>1.0</v>
      </c>
      <c r="I32" s="27">
        <v>7.0</v>
      </c>
      <c r="J32" s="27">
        <v>3.0</v>
      </c>
      <c r="K32" s="27">
        <v>1.0</v>
      </c>
      <c r="L32" s="27">
        <v>8.0</v>
      </c>
      <c r="M32" s="27">
        <v>6.0</v>
      </c>
      <c r="N32" s="27">
        <v>5.0</v>
      </c>
      <c r="O32" s="31">
        <v>7.0</v>
      </c>
      <c r="P32" s="32">
        <v>3.0</v>
      </c>
      <c r="Q32" s="32">
        <v>0.0</v>
      </c>
      <c r="R32" s="31">
        <v>6.0</v>
      </c>
      <c r="S32" s="30">
        <v>0.0</v>
      </c>
      <c r="T32" s="32">
        <v>7.0</v>
      </c>
      <c r="U32" s="22">
        <f t="shared" ref="U32:W32" si="29">(C32+F32+I32+L32+O32+R32)</f>
        <v>48</v>
      </c>
      <c r="V32" s="22">
        <f t="shared" si="29"/>
        <v>21</v>
      </c>
      <c r="W32" s="22">
        <f t="shared" si="29"/>
        <v>15</v>
      </c>
      <c r="X32" s="23">
        <f t="shared" si="3"/>
        <v>100</v>
      </c>
      <c r="Y32" s="23">
        <f t="shared" si="4"/>
        <v>77.77777778</v>
      </c>
      <c r="Z32" s="23">
        <f t="shared" si="5"/>
        <v>93.75</v>
      </c>
    </row>
    <row r="33" ht="14.25" customHeight="1">
      <c r="A33" s="24">
        <v>26.0</v>
      </c>
      <c r="B33" s="25" t="s">
        <v>42</v>
      </c>
      <c r="C33" s="37">
        <v>8.0</v>
      </c>
      <c r="D33" s="37">
        <v>4.0</v>
      </c>
      <c r="E33" s="37">
        <v>1.0</v>
      </c>
      <c r="F33" s="27">
        <v>9.0</v>
      </c>
      <c r="G33" s="27">
        <v>3.0</v>
      </c>
      <c r="H33" s="27">
        <v>1.0</v>
      </c>
      <c r="I33" s="27">
        <v>6.0</v>
      </c>
      <c r="J33" s="27">
        <v>3.0</v>
      </c>
      <c r="K33" s="27">
        <v>0.0</v>
      </c>
      <c r="L33" s="27">
        <v>7.0</v>
      </c>
      <c r="M33" s="27">
        <v>6.0</v>
      </c>
      <c r="N33" s="27">
        <v>5.0</v>
      </c>
      <c r="O33" s="31">
        <v>7.0</v>
      </c>
      <c r="P33" s="32">
        <v>2.0</v>
      </c>
      <c r="Q33" s="32">
        <v>0.0</v>
      </c>
      <c r="R33" s="31">
        <v>6.0</v>
      </c>
      <c r="S33" s="30">
        <v>0.0</v>
      </c>
      <c r="T33" s="32">
        <v>6.0</v>
      </c>
      <c r="U33" s="22">
        <f t="shared" ref="U33:W33" si="30">(C33+F33+I33+L33+O33+R33)</f>
        <v>43</v>
      </c>
      <c r="V33" s="22">
        <f t="shared" si="30"/>
        <v>18</v>
      </c>
      <c r="W33" s="22">
        <f t="shared" si="30"/>
        <v>13</v>
      </c>
      <c r="X33" s="23">
        <f t="shared" si="3"/>
        <v>89.58333333</v>
      </c>
      <c r="Y33" s="23">
        <f t="shared" si="4"/>
        <v>66.66666667</v>
      </c>
      <c r="Z33" s="23">
        <f t="shared" si="5"/>
        <v>81.25</v>
      </c>
    </row>
    <row r="34" ht="14.25" customHeight="1">
      <c r="A34" s="24">
        <v>27.0</v>
      </c>
      <c r="B34" s="25" t="s">
        <v>43</v>
      </c>
      <c r="C34" s="37">
        <v>7.0</v>
      </c>
      <c r="D34" s="37">
        <v>4.0</v>
      </c>
      <c r="E34" s="37">
        <v>1.0</v>
      </c>
      <c r="F34" s="27">
        <v>9.0</v>
      </c>
      <c r="G34" s="27">
        <v>3.0</v>
      </c>
      <c r="H34" s="27">
        <v>1.0</v>
      </c>
      <c r="I34" s="27">
        <v>7.0</v>
      </c>
      <c r="J34" s="27">
        <v>2.0</v>
      </c>
      <c r="K34" s="27">
        <v>1.0</v>
      </c>
      <c r="L34" s="27">
        <v>8.0</v>
      </c>
      <c r="M34" s="27">
        <v>6.0</v>
      </c>
      <c r="N34" s="27">
        <v>5.0</v>
      </c>
      <c r="O34" s="31">
        <v>6.0</v>
      </c>
      <c r="P34" s="32">
        <v>3.0</v>
      </c>
      <c r="Q34" s="32">
        <v>0.0</v>
      </c>
      <c r="R34" s="31">
        <v>6.0</v>
      </c>
      <c r="S34" s="30">
        <v>0.0</v>
      </c>
      <c r="T34" s="32">
        <v>7.0</v>
      </c>
      <c r="U34" s="22">
        <f t="shared" ref="U34:W34" si="31">(C34+F34+I34+L34+O34+R34)</f>
        <v>43</v>
      </c>
      <c r="V34" s="22">
        <f t="shared" si="31"/>
        <v>18</v>
      </c>
      <c r="W34" s="22">
        <f t="shared" si="31"/>
        <v>15</v>
      </c>
      <c r="X34" s="23">
        <f t="shared" si="3"/>
        <v>89.58333333</v>
      </c>
      <c r="Y34" s="23">
        <f t="shared" si="4"/>
        <v>66.66666667</v>
      </c>
      <c r="Z34" s="23">
        <f t="shared" si="5"/>
        <v>93.75</v>
      </c>
    </row>
    <row r="35" ht="14.25" customHeight="1">
      <c r="A35" s="24">
        <v>28.0</v>
      </c>
      <c r="B35" s="25" t="s">
        <v>44</v>
      </c>
      <c r="C35" s="37">
        <v>8.0</v>
      </c>
      <c r="D35" s="37">
        <v>6.0</v>
      </c>
      <c r="E35" s="37">
        <v>1.0</v>
      </c>
      <c r="F35" s="27">
        <v>11.0</v>
      </c>
      <c r="G35" s="27">
        <v>3.0</v>
      </c>
      <c r="H35" s="27">
        <v>1.0</v>
      </c>
      <c r="I35" s="27">
        <v>7.0</v>
      </c>
      <c r="J35" s="27">
        <v>3.0</v>
      </c>
      <c r="K35" s="27">
        <v>1.0</v>
      </c>
      <c r="L35" s="27">
        <v>8.0</v>
      </c>
      <c r="M35" s="27">
        <v>6.0</v>
      </c>
      <c r="N35" s="27">
        <v>5.0</v>
      </c>
      <c r="O35" s="31">
        <v>7.0</v>
      </c>
      <c r="P35" s="32">
        <v>3.0</v>
      </c>
      <c r="Q35" s="32">
        <v>0.0</v>
      </c>
      <c r="R35" s="31">
        <v>6.0</v>
      </c>
      <c r="S35" s="30">
        <v>0.0</v>
      </c>
      <c r="T35" s="32">
        <v>7.0</v>
      </c>
      <c r="U35" s="22">
        <f t="shared" ref="U35:W35" si="32">(C35+F35+I35+L35+O35+R35)</f>
        <v>47</v>
      </c>
      <c r="V35" s="22">
        <f t="shared" si="32"/>
        <v>21</v>
      </c>
      <c r="W35" s="22">
        <f t="shared" si="32"/>
        <v>15</v>
      </c>
      <c r="X35" s="23">
        <f t="shared" si="3"/>
        <v>97.91666667</v>
      </c>
      <c r="Y35" s="23">
        <f t="shared" si="4"/>
        <v>77.77777778</v>
      </c>
      <c r="Z35" s="23">
        <f t="shared" si="5"/>
        <v>93.75</v>
      </c>
    </row>
    <row r="36" ht="14.25" customHeight="1">
      <c r="A36" s="24">
        <v>29.0</v>
      </c>
      <c r="B36" s="25" t="s">
        <v>45</v>
      </c>
      <c r="C36" s="37">
        <v>7.0</v>
      </c>
      <c r="D36" s="37">
        <v>4.0</v>
      </c>
      <c r="E36" s="37">
        <v>1.0</v>
      </c>
      <c r="F36" s="27">
        <v>9.0</v>
      </c>
      <c r="G36" s="27">
        <v>3.0</v>
      </c>
      <c r="H36" s="27">
        <v>1.0</v>
      </c>
      <c r="I36" s="27">
        <v>7.0</v>
      </c>
      <c r="J36" s="27">
        <v>2.0</v>
      </c>
      <c r="K36" s="27">
        <v>1.0</v>
      </c>
      <c r="L36" s="27">
        <v>8.0</v>
      </c>
      <c r="M36" s="27">
        <v>6.0</v>
      </c>
      <c r="N36" s="27">
        <v>5.0</v>
      </c>
      <c r="O36" s="31">
        <v>7.0</v>
      </c>
      <c r="P36" s="32">
        <v>3.0</v>
      </c>
      <c r="Q36" s="32">
        <v>0.0</v>
      </c>
      <c r="R36" s="31">
        <v>6.0</v>
      </c>
      <c r="S36" s="30">
        <v>0.0</v>
      </c>
      <c r="T36" s="32">
        <v>7.0</v>
      </c>
      <c r="U36" s="22">
        <f t="shared" ref="U36:W36" si="33">(C36+F36+I36+L36+O36+R36)</f>
        <v>44</v>
      </c>
      <c r="V36" s="22">
        <f t="shared" si="33"/>
        <v>18</v>
      </c>
      <c r="W36" s="22">
        <f t="shared" si="33"/>
        <v>15</v>
      </c>
      <c r="X36" s="23">
        <f t="shared" si="3"/>
        <v>91.66666667</v>
      </c>
      <c r="Y36" s="23">
        <f t="shared" si="4"/>
        <v>66.66666667</v>
      </c>
      <c r="Z36" s="23">
        <f t="shared" si="5"/>
        <v>93.75</v>
      </c>
    </row>
    <row r="37" ht="14.25" customHeight="1">
      <c r="A37" s="39"/>
      <c r="B37" s="19" t="s">
        <v>46</v>
      </c>
      <c r="C37" s="68"/>
      <c r="D37" s="68"/>
      <c r="E37" s="68"/>
      <c r="F37" s="69">
        <v>11.0</v>
      </c>
      <c r="G37" s="69">
        <v>4.0</v>
      </c>
      <c r="H37" s="69">
        <v>1.0</v>
      </c>
      <c r="I37" s="69">
        <v>7.0</v>
      </c>
      <c r="J37" s="69">
        <v>3.0</v>
      </c>
      <c r="K37" s="69">
        <v>2.0</v>
      </c>
      <c r="L37" s="70"/>
      <c r="M37" s="70"/>
      <c r="N37" s="69"/>
      <c r="O37" s="71"/>
      <c r="P37" s="72"/>
      <c r="Q37" s="73">
        <v>0.0</v>
      </c>
      <c r="R37" s="71"/>
      <c r="S37" s="74">
        <v>0.0</v>
      </c>
      <c r="T37" s="72"/>
      <c r="U37" s="75">
        <f t="shared" ref="U37:W37" si="34">(C37+F37+I37+L37+O37+R37)</f>
        <v>18</v>
      </c>
      <c r="V37" s="75">
        <f t="shared" si="34"/>
        <v>7</v>
      </c>
      <c r="W37" s="75">
        <f t="shared" si="34"/>
        <v>3</v>
      </c>
      <c r="X37" s="23">
        <f t="shared" si="3"/>
        <v>37.5</v>
      </c>
      <c r="Y37" s="23">
        <f t="shared" si="4"/>
        <v>25.92592593</v>
      </c>
      <c r="Z37" s="23">
        <f t="shared" si="5"/>
        <v>18.75</v>
      </c>
    </row>
    <row r="38" ht="14.25" customHeight="1">
      <c r="A38" s="24">
        <v>30.0</v>
      </c>
      <c r="B38" s="25" t="s">
        <v>47</v>
      </c>
      <c r="C38" s="37">
        <v>8.0</v>
      </c>
      <c r="D38" s="37">
        <v>4.0</v>
      </c>
      <c r="E38" s="37">
        <v>1.0</v>
      </c>
      <c r="F38" s="27">
        <v>9.0</v>
      </c>
      <c r="G38" s="27">
        <v>3.0</v>
      </c>
      <c r="H38" s="27">
        <v>1.0</v>
      </c>
      <c r="I38" s="27">
        <v>7.0</v>
      </c>
      <c r="J38" s="27">
        <v>2.0</v>
      </c>
      <c r="K38" s="27">
        <v>1.0</v>
      </c>
      <c r="L38" s="27">
        <v>7.0</v>
      </c>
      <c r="M38" s="27">
        <v>6.0</v>
      </c>
      <c r="N38" s="27">
        <v>5.0</v>
      </c>
      <c r="O38" s="31">
        <v>5.0</v>
      </c>
      <c r="P38" s="32">
        <v>3.0</v>
      </c>
      <c r="Q38" s="32">
        <v>0.0</v>
      </c>
      <c r="R38" s="31">
        <v>5.0</v>
      </c>
      <c r="S38" s="30">
        <v>0.0</v>
      </c>
      <c r="T38" s="32">
        <v>7.0</v>
      </c>
      <c r="U38" s="22">
        <f t="shared" ref="U38:W38" si="35">(C38+F38+I38+L38+O38+R38)</f>
        <v>41</v>
      </c>
      <c r="V38" s="22">
        <f t="shared" si="35"/>
        <v>18</v>
      </c>
      <c r="W38" s="22">
        <f t="shared" si="35"/>
        <v>15</v>
      </c>
      <c r="X38" s="23">
        <f t="shared" si="3"/>
        <v>85.41666667</v>
      </c>
      <c r="Y38" s="23">
        <f t="shared" si="4"/>
        <v>66.66666667</v>
      </c>
      <c r="Z38" s="23">
        <f t="shared" si="5"/>
        <v>93.75</v>
      </c>
    </row>
    <row r="39" ht="14.25" customHeight="1">
      <c r="A39" s="24">
        <v>31.0</v>
      </c>
      <c r="B39" s="25" t="s">
        <v>48</v>
      </c>
      <c r="C39" s="37">
        <v>8.0</v>
      </c>
      <c r="D39" s="37">
        <v>6.0</v>
      </c>
      <c r="E39" s="37">
        <v>1.0</v>
      </c>
      <c r="F39" s="27">
        <v>10.0</v>
      </c>
      <c r="G39" s="27">
        <v>2.0</v>
      </c>
      <c r="H39" s="27">
        <v>1.0</v>
      </c>
      <c r="I39" s="27">
        <v>6.0</v>
      </c>
      <c r="J39" s="27">
        <v>3.0</v>
      </c>
      <c r="K39" s="27">
        <v>1.0</v>
      </c>
      <c r="L39" s="27">
        <v>8.0</v>
      </c>
      <c r="M39" s="27">
        <v>6.0</v>
      </c>
      <c r="N39" s="76">
        <v>4.0</v>
      </c>
      <c r="O39" s="31">
        <v>7.0</v>
      </c>
      <c r="P39" s="32">
        <v>2.0</v>
      </c>
      <c r="Q39" s="32">
        <v>0.0</v>
      </c>
      <c r="R39" s="31">
        <v>5.0</v>
      </c>
      <c r="S39" s="30">
        <v>0.0</v>
      </c>
      <c r="T39" s="32">
        <v>7.0</v>
      </c>
      <c r="U39" s="22">
        <f t="shared" ref="U39:W39" si="36">(C39+F39+I39+L39+O39+R39)</f>
        <v>44</v>
      </c>
      <c r="V39" s="22">
        <f t="shared" si="36"/>
        <v>19</v>
      </c>
      <c r="W39" s="22">
        <f t="shared" si="36"/>
        <v>14</v>
      </c>
      <c r="X39" s="23">
        <f t="shared" si="3"/>
        <v>91.66666667</v>
      </c>
      <c r="Y39" s="23">
        <f t="shared" si="4"/>
        <v>70.37037037</v>
      </c>
      <c r="Z39" s="23">
        <f t="shared" si="5"/>
        <v>87.5</v>
      </c>
    </row>
    <row r="40" ht="14.25" customHeight="1">
      <c r="A40" s="24">
        <v>32.0</v>
      </c>
      <c r="B40" s="25" t="s">
        <v>49</v>
      </c>
      <c r="C40" s="37">
        <v>7.0</v>
      </c>
      <c r="D40" s="37">
        <v>5.0</v>
      </c>
      <c r="E40" s="37">
        <v>1.0</v>
      </c>
      <c r="F40" s="27">
        <v>9.0</v>
      </c>
      <c r="G40" s="27">
        <v>2.0</v>
      </c>
      <c r="H40" s="27">
        <v>1.0</v>
      </c>
      <c r="I40" s="27">
        <v>6.0</v>
      </c>
      <c r="J40" s="27">
        <v>3.0</v>
      </c>
      <c r="K40" s="27">
        <v>1.0</v>
      </c>
      <c r="L40" s="27">
        <v>7.0</v>
      </c>
      <c r="M40" s="27">
        <v>6.0</v>
      </c>
      <c r="N40" s="76">
        <v>4.0</v>
      </c>
      <c r="O40" s="31">
        <v>6.0</v>
      </c>
      <c r="P40" s="32">
        <v>2.0</v>
      </c>
      <c r="Q40" s="32">
        <v>0.0</v>
      </c>
      <c r="R40" s="31">
        <v>5.0</v>
      </c>
      <c r="S40" s="30">
        <v>0.0</v>
      </c>
      <c r="T40" s="32">
        <v>7.0</v>
      </c>
      <c r="U40" s="22">
        <f t="shared" ref="U40:W40" si="37">(C40+F40+I40+L40+O40+R40)</f>
        <v>40</v>
      </c>
      <c r="V40" s="22">
        <f t="shared" si="37"/>
        <v>18</v>
      </c>
      <c r="W40" s="22">
        <f t="shared" si="37"/>
        <v>14</v>
      </c>
      <c r="X40" s="23">
        <f t="shared" si="3"/>
        <v>83.33333333</v>
      </c>
      <c r="Y40" s="23">
        <f t="shared" si="4"/>
        <v>66.66666667</v>
      </c>
      <c r="Z40" s="23">
        <f t="shared" si="5"/>
        <v>87.5</v>
      </c>
    </row>
    <row r="41" ht="14.25" customHeight="1">
      <c r="A41" s="24">
        <v>33.0</v>
      </c>
      <c r="B41" s="25" t="s">
        <v>50</v>
      </c>
      <c r="C41" s="37">
        <v>7.0</v>
      </c>
      <c r="D41" s="37">
        <v>5.0</v>
      </c>
      <c r="E41" s="37">
        <v>1.0</v>
      </c>
      <c r="F41" s="27">
        <v>9.0</v>
      </c>
      <c r="G41" s="27">
        <v>3.0</v>
      </c>
      <c r="H41" s="27">
        <v>1.0</v>
      </c>
      <c r="I41" s="27">
        <v>7.0</v>
      </c>
      <c r="J41" s="27">
        <v>2.0</v>
      </c>
      <c r="K41" s="27">
        <v>1.0</v>
      </c>
      <c r="L41" s="27">
        <v>8.0</v>
      </c>
      <c r="M41" s="27">
        <v>6.0</v>
      </c>
      <c r="N41" s="76">
        <v>5.0</v>
      </c>
      <c r="O41" s="31">
        <v>6.0</v>
      </c>
      <c r="P41" s="32">
        <v>3.0</v>
      </c>
      <c r="Q41" s="32">
        <v>0.0</v>
      </c>
      <c r="R41" s="31">
        <v>6.0</v>
      </c>
      <c r="S41" s="30">
        <v>0.0</v>
      </c>
      <c r="T41" s="32">
        <v>7.0</v>
      </c>
      <c r="U41" s="22">
        <f t="shared" ref="U41:W41" si="38">(C41+F41+I41+L41+O41+R41)</f>
        <v>43</v>
      </c>
      <c r="V41" s="22">
        <f t="shared" si="38"/>
        <v>19</v>
      </c>
      <c r="W41" s="22">
        <f t="shared" si="38"/>
        <v>15</v>
      </c>
      <c r="X41" s="23">
        <f t="shared" si="3"/>
        <v>89.58333333</v>
      </c>
      <c r="Y41" s="23">
        <f t="shared" si="4"/>
        <v>70.37037037</v>
      </c>
      <c r="Z41" s="23">
        <f t="shared" si="5"/>
        <v>93.75</v>
      </c>
    </row>
    <row r="42" ht="14.25" customHeight="1">
      <c r="A42" s="24">
        <v>34.0</v>
      </c>
      <c r="B42" s="25" t="s">
        <v>51</v>
      </c>
      <c r="C42" s="37">
        <v>8.0</v>
      </c>
      <c r="D42" s="37">
        <v>6.0</v>
      </c>
      <c r="E42" s="37">
        <v>1.0</v>
      </c>
      <c r="F42" s="27">
        <v>10.0</v>
      </c>
      <c r="G42" s="27">
        <v>3.0</v>
      </c>
      <c r="H42" s="27">
        <v>1.0</v>
      </c>
      <c r="I42" s="27">
        <v>7.0</v>
      </c>
      <c r="J42" s="27">
        <v>2.0</v>
      </c>
      <c r="K42" s="27">
        <v>1.0</v>
      </c>
      <c r="L42" s="27">
        <v>8.0</v>
      </c>
      <c r="M42" s="27">
        <v>6.0</v>
      </c>
      <c r="N42" s="76">
        <v>5.0</v>
      </c>
      <c r="O42" s="31">
        <v>6.0</v>
      </c>
      <c r="P42" s="32">
        <v>3.0</v>
      </c>
      <c r="Q42" s="32">
        <v>0.0</v>
      </c>
      <c r="R42" s="31">
        <v>6.0</v>
      </c>
      <c r="S42" s="30">
        <v>0.0</v>
      </c>
      <c r="T42" s="32">
        <v>7.0</v>
      </c>
      <c r="U42" s="22">
        <f t="shared" ref="U42:W42" si="39">(C42+F42+I42+L42+O42+R42)</f>
        <v>45</v>
      </c>
      <c r="V42" s="22">
        <f t="shared" si="39"/>
        <v>20</v>
      </c>
      <c r="W42" s="22">
        <f t="shared" si="39"/>
        <v>15</v>
      </c>
      <c r="X42" s="23">
        <f t="shared" si="3"/>
        <v>93.75</v>
      </c>
      <c r="Y42" s="23">
        <f t="shared" si="4"/>
        <v>74.07407407</v>
      </c>
      <c r="Z42" s="23">
        <f t="shared" si="5"/>
        <v>93.75</v>
      </c>
    </row>
    <row r="43" ht="14.25" customHeight="1">
      <c r="A43" s="24">
        <v>35.0</v>
      </c>
      <c r="B43" s="25" t="s">
        <v>52</v>
      </c>
      <c r="C43" s="37">
        <v>7.0</v>
      </c>
      <c r="D43" s="37">
        <v>5.0</v>
      </c>
      <c r="E43" s="37">
        <v>1.0</v>
      </c>
      <c r="F43" s="27">
        <v>9.0</v>
      </c>
      <c r="G43" s="27">
        <v>3.0</v>
      </c>
      <c r="H43" s="27">
        <v>1.0</v>
      </c>
      <c r="I43" s="27">
        <v>7.0</v>
      </c>
      <c r="J43" s="27">
        <v>2.0</v>
      </c>
      <c r="K43" s="27">
        <v>1.0</v>
      </c>
      <c r="L43" s="27">
        <v>8.0</v>
      </c>
      <c r="M43" s="27">
        <v>6.0</v>
      </c>
      <c r="N43" s="76">
        <v>5.0</v>
      </c>
      <c r="O43" s="31">
        <v>7.0</v>
      </c>
      <c r="P43" s="32">
        <v>3.0</v>
      </c>
      <c r="Q43" s="32">
        <v>0.0</v>
      </c>
      <c r="R43" s="31">
        <v>6.0</v>
      </c>
      <c r="S43" s="30">
        <v>0.0</v>
      </c>
      <c r="T43" s="32">
        <v>7.0</v>
      </c>
      <c r="U43" s="22">
        <f t="shared" ref="U43:W43" si="40">(C43+F43+I43+L43+O43+R43)</f>
        <v>44</v>
      </c>
      <c r="V43" s="22">
        <f t="shared" si="40"/>
        <v>19</v>
      </c>
      <c r="W43" s="22">
        <f t="shared" si="40"/>
        <v>15</v>
      </c>
      <c r="X43" s="23">
        <f t="shared" si="3"/>
        <v>91.66666667</v>
      </c>
      <c r="Y43" s="23">
        <f t="shared" si="4"/>
        <v>70.37037037</v>
      </c>
      <c r="Z43" s="23">
        <f t="shared" si="5"/>
        <v>93.75</v>
      </c>
    </row>
    <row r="44" ht="14.25" customHeight="1">
      <c r="A44" s="24">
        <v>36.0</v>
      </c>
      <c r="B44" s="25" t="s">
        <v>53</v>
      </c>
      <c r="C44" s="37">
        <v>9.0</v>
      </c>
      <c r="D44" s="37">
        <v>5.0</v>
      </c>
      <c r="E44" s="37">
        <v>1.0</v>
      </c>
      <c r="F44" s="27">
        <v>10.0</v>
      </c>
      <c r="G44" s="27">
        <v>3.0</v>
      </c>
      <c r="H44" s="27">
        <v>1.0</v>
      </c>
      <c r="I44" s="27">
        <v>7.0</v>
      </c>
      <c r="J44" s="27">
        <v>2.0</v>
      </c>
      <c r="K44" s="27">
        <v>1.0</v>
      </c>
      <c r="L44" s="27">
        <v>8.0</v>
      </c>
      <c r="M44" s="27">
        <v>6.0</v>
      </c>
      <c r="N44" s="76">
        <v>5.0</v>
      </c>
      <c r="O44" s="31">
        <v>7.0</v>
      </c>
      <c r="P44" s="32">
        <v>3.0</v>
      </c>
      <c r="Q44" s="32">
        <v>0.0</v>
      </c>
      <c r="R44" s="31">
        <v>6.0</v>
      </c>
      <c r="S44" s="30">
        <v>0.0</v>
      </c>
      <c r="T44" s="32">
        <v>7.0</v>
      </c>
      <c r="U44" s="22">
        <f t="shared" ref="U44:W44" si="41">(C44+F44+I44+L44+O44+R44)</f>
        <v>47</v>
      </c>
      <c r="V44" s="22">
        <f t="shared" si="41"/>
        <v>19</v>
      </c>
      <c r="W44" s="22">
        <f t="shared" si="41"/>
        <v>15</v>
      </c>
      <c r="X44" s="23">
        <f t="shared" si="3"/>
        <v>97.91666667</v>
      </c>
      <c r="Y44" s="23">
        <f t="shared" si="4"/>
        <v>70.37037037</v>
      </c>
      <c r="Z44" s="23">
        <f t="shared" si="5"/>
        <v>93.75</v>
      </c>
    </row>
    <row r="45" ht="14.25" customHeight="1">
      <c r="A45" s="24">
        <v>37.0</v>
      </c>
      <c r="B45" s="25" t="s">
        <v>54</v>
      </c>
      <c r="C45" s="77">
        <v>8.0</v>
      </c>
      <c r="D45" s="77">
        <v>5.0</v>
      </c>
      <c r="E45" s="77">
        <v>1.0</v>
      </c>
      <c r="F45" s="49">
        <v>9.0</v>
      </c>
      <c r="G45" s="49">
        <v>3.0</v>
      </c>
      <c r="H45" s="49">
        <v>1.0</v>
      </c>
      <c r="I45" s="49">
        <v>7.0</v>
      </c>
      <c r="J45" s="49">
        <v>2.0</v>
      </c>
      <c r="K45" s="49">
        <v>1.0</v>
      </c>
      <c r="L45" s="49">
        <v>8.0</v>
      </c>
      <c r="M45" s="49">
        <v>6.0</v>
      </c>
      <c r="N45" s="76">
        <v>5.0</v>
      </c>
      <c r="O45" s="50">
        <v>7.0</v>
      </c>
      <c r="P45" s="51">
        <v>3.0</v>
      </c>
      <c r="Q45" s="51">
        <v>0.0</v>
      </c>
      <c r="R45" s="50">
        <v>6.0</v>
      </c>
      <c r="S45" s="30">
        <v>0.0</v>
      </c>
      <c r="T45" s="51">
        <v>7.0</v>
      </c>
      <c r="U45" s="22">
        <f t="shared" ref="U45:W45" si="42">(C45+F45+I45+L45+O45+R45)</f>
        <v>45</v>
      </c>
      <c r="V45" s="22">
        <f t="shared" si="42"/>
        <v>19</v>
      </c>
      <c r="W45" s="22">
        <f t="shared" si="42"/>
        <v>15</v>
      </c>
      <c r="X45" s="23">
        <f t="shared" si="3"/>
        <v>93.75</v>
      </c>
      <c r="Y45" s="23">
        <f t="shared" si="4"/>
        <v>70.37037037</v>
      </c>
      <c r="Z45" s="23">
        <f t="shared" si="5"/>
        <v>93.75</v>
      </c>
    </row>
    <row r="46" ht="14.25" customHeight="1">
      <c r="A46" s="24">
        <v>38.0</v>
      </c>
      <c r="B46" s="25" t="s">
        <v>55</v>
      </c>
      <c r="C46" s="27">
        <v>7.0</v>
      </c>
      <c r="D46" s="27">
        <v>6.0</v>
      </c>
      <c r="E46" s="27">
        <v>1.0</v>
      </c>
      <c r="F46" s="27">
        <v>10.0</v>
      </c>
      <c r="G46" s="27">
        <v>2.0</v>
      </c>
      <c r="H46" s="27">
        <v>1.0</v>
      </c>
      <c r="I46" s="27">
        <v>7.0</v>
      </c>
      <c r="J46" s="27">
        <v>3.0</v>
      </c>
      <c r="K46" s="27">
        <v>1.0</v>
      </c>
      <c r="L46" s="27">
        <v>8.0</v>
      </c>
      <c r="M46" s="27">
        <v>6.0</v>
      </c>
      <c r="N46" s="76">
        <v>5.0</v>
      </c>
      <c r="O46" s="29">
        <v>7.0</v>
      </c>
      <c r="P46" s="30">
        <v>3.0</v>
      </c>
      <c r="Q46" s="30">
        <v>0.0</v>
      </c>
      <c r="R46" s="29">
        <v>6.0</v>
      </c>
      <c r="S46" s="30">
        <v>0.0</v>
      </c>
      <c r="T46" s="30">
        <v>7.0</v>
      </c>
      <c r="U46" s="22">
        <f t="shared" ref="U46:W46" si="43">(C46+F46+I46+L46+O46+R46)</f>
        <v>45</v>
      </c>
      <c r="V46" s="22">
        <f t="shared" si="43"/>
        <v>20</v>
      </c>
      <c r="W46" s="22">
        <f t="shared" si="43"/>
        <v>15</v>
      </c>
      <c r="X46" s="23">
        <f t="shared" si="3"/>
        <v>93.75</v>
      </c>
      <c r="Y46" s="23">
        <f t="shared" si="4"/>
        <v>74.07407407</v>
      </c>
      <c r="Z46" s="23">
        <f t="shared" si="5"/>
        <v>93.75</v>
      </c>
    </row>
    <row r="47" ht="14.25" customHeight="1">
      <c r="A47" s="24">
        <v>39.0</v>
      </c>
      <c r="B47" s="25" t="s">
        <v>56</v>
      </c>
      <c r="C47" s="27">
        <v>9.0</v>
      </c>
      <c r="D47" s="27">
        <v>6.0</v>
      </c>
      <c r="E47" s="27">
        <v>1.0</v>
      </c>
      <c r="F47" s="27">
        <v>9.0</v>
      </c>
      <c r="G47" s="27">
        <v>1.0</v>
      </c>
      <c r="H47" s="27">
        <v>1.0</v>
      </c>
      <c r="I47" s="27">
        <v>6.0</v>
      </c>
      <c r="J47" s="27">
        <v>3.0</v>
      </c>
      <c r="K47" s="27">
        <v>0.0</v>
      </c>
      <c r="L47" s="27">
        <v>8.0</v>
      </c>
      <c r="M47" s="27">
        <v>4.0</v>
      </c>
      <c r="N47" s="76">
        <v>4.0</v>
      </c>
      <c r="O47" s="31">
        <v>6.0</v>
      </c>
      <c r="P47" s="32">
        <v>2.0</v>
      </c>
      <c r="Q47" s="32">
        <v>0.0</v>
      </c>
      <c r="R47" s="31">
        <v>5.0</v>
      </c>
      <c r="S47" s="30">
        <v>0.0</v>
      </c>
      <c r="T47" s="32">
        <v>7.0</v>
      </c>
      <c r="U47" s="22">
        <f t="shared" ref="U47:W47" si="44">(C47+F47+I47+L47+O47+R47)</f>
        <v>43</v>
      </c>
      <c r="V47" s="22">
        <f t="shared" si="44"/>
        <v>16</v>
      </c>
      <c r="W47" s="22">
        <f t="shared" si="44"/>
        <v>13</v>
      </c>
      <c r="X47" s="23">
        <f t="shared" si="3"/>
        <v>89.58333333</v>
      </c>
      <c r="Y47" s="23">
        <f t="shared" si="4"/>
        <v>59.25925926</v>
      </c>
      <c r="Z47" s="23">
        <f t="shared" si="5"/>
        <v>81.25</v>
      </c>
    </row>
    <row r="48" ht="14.25" customHeight="1">
      <c r="A48" s="24">
        <v>40.0</v>
      </c>
      <c r="B48" s="25" t="s">
        <v>57</v>
      </c>
      <c r="C48" s="52">
        <v>6.0</v>
      </c>
      <c r="D48" s="52">
        <v>5.0</v>
      </c>
      <c r="E48" s="52">
        <v>1.0</v>
      </c>
      <c r="F48" s="52">
        <v>8.0</v>
      </c>
      <c r="G48" s="52">
        <v>3.0</v>
      </c>
      <c r="H48" s="52">
        <v>1.0</v>
      </c>
      <c r="I48" s="52">
        <v>3.0</v>
      </c>
      <c r="J48" s="52">
        <v>2.0</v>
      </c>
      <c r="K48" s="52">
        <v>1.0</v>
      </c>
      <c r="L48" s="52">
        <v>6.0</v>
      </c>
      <c r="M48" s="52">
        <v>6.0</v>
      </c>
      <c r="N48" s="76">
        <v>3.0</v>
      </c>
      <c r="O48" s="53">
        <v>5.0</v>
      </c>
      <c r="P48" s="54">
        <v>1.0</v>
      </c>
      <c r="Q48" s="54">
        <v>0.0</v>
      </c>
      <c r="R48" s="53">
        <v>4.0</v>
      </c>
      <c r="S48" s="30">
        <v>0.0</v>
      </c>
      <c r="T48" s="54">
        <v>5.0</v>
      </c>
      <c r="U48" s="22">
        <f t="shared" ref="U48:W48" si="45">(C48+F48+I48+L48+O48+R48)</f>
        <v>32</v>
      </c>
      <c r="V48" s="22">
        <f t="shared" si="45"/>
        <v>17</v>
      </c>
      <c r="W48" s="22">
        <f t="shared" si="45"/>
        <v>11</v>
      </c>
      <c r="X48" s="23">
        <f t="shared" si="3"/>
        <v>66.66666667</v>
      </c>
      <c r="Y48" s="23">
        <f t="shared" si="4"/>
        <v>62.96296296</v>
      </c>
      <c r="Z48" s="23">
        <f t="shared" si="5"/>
        <v>68.75</v>
      </c>
    </row>
    <row r="49" ht="14.25" customHeight="1">
      <c r="A49" s="24">
        <v>41.0</v>
      </c>
      <c r="B49" s="25" t="s">
        <v>58</v>
      </c>
      <c r="C49" s="52">
        <v>8.0</v>
      </c>
      <c r="D49" s="52">
        <v>5.0</v>
      </c>
      <c r="E49" s="52">
        <v>1.0</v>
      </c>
      <c r="F49" s="52">
        <v>9.0</v>
      </c>
      <c r="G49" s="52">
        <v>2.0</v>
      </c>
      <c r="H49" s="52">
        <v>1.0</v>
      </c>
      <c r="I49" s="52">
        <v>5.0</v>
      </c>
      <c r="J49" s="52">
        <v>3.0</v>
      </c>
      <c r="K49" s="52">
        <v>1.0</v>
      </c>
      <c r="L49" s="52">
        <v>6.0</v>
      </c>
      <c r="M49" s="52">
        <v>6.0</v>
      </c>
      <c r="N49" s="76">
        <v>4.0</v>
      </c>
      <c r="O49" s="53">
        <v>6.0</v>
      </c>
      <c r="P49" s="54">
        <v>3.0</v>
      </c>
      <c r="Q49" s="54">
        <v>0.0</v>
      </c>
      <c r="R49" s="53">
        <v>6.0</v>
      </c>
      <c r="S49" s="30">
        <v>0.0</v>
      </c>
      <c r="T49" s="54">
        <v>6.0</v>
      </c>
      <c r="U49" s="22">
        <f t="shared" ref="U49:W49" si="46">(C49+F49+I49+L49+O49+R49)</f>
        <v>40</v>
      </c>
      <c r="V49" s="22">
        <f t="shared" si="46"/>
        <v>19</v>
      </c>
      <c r="W49" s="22">
        <f t="shared" si="46"/>
        <v>13</v>
      </c>
      <c r="X49" s="23">
        <f t="shared" si="3"/>
        <v>83.33333333</v>
      </c>
      <c r="Y49" s="23">
        <f t="shared" si="4"/>
        <v>70.37037037</v>
      </c>
      <c r="Z49" s="23">
        <f t="shared" si="5"/>
        <v>81.25</v>
      </c>
    </row>
    <row r="50" ht="14.25" customHeight="1">
      <c r="A50" s="24">
        <v>42.0</v>
      </c>
      <c r="B50" s="25" t="s">
        <v>59</v>
      </c>
      <c r="C50" s="52">
        <v>8.0</v>
      </c>
      <c r="D50" s="52">
        <v>4.0</v>
      </c>
      <c r="E50" s="52">
        <v>1.0</v>
      </c>
      <c r="F50" s="52">
        <v>8.0</v>
      </c>
      <c r="G50" s="52">
        <v>3.0</v>
      </c>
      <c r="H50" s="52">
        <v>1.0</v>
      </c>
      <c r="I50" s="52">
        <v>4.0</v>
      </c>
      <c r="J50" s="52">
        <v>2.0</v>
      </c>
      <c r="K50" s="52">
        <v>0.0</v>
      </c>
      <c r="L50" s="52">
        <v>7.0</v>
      </c>
      <c r="M50" s="52">
        <v>6.0</v>
      </c>
      <c r="N50" s="76">
        <v>4.0</v>
      </c>
      <c r="O50" s="53">
        <v>6.0</v>
      </c>
      <c r="P50" s="54">
        <v>2.0</v>
      </c>
      <c r="Q50" s="54">
        <v>0.0</v>
      </c>
      <c r="R50" s="53">
        <v>5.0</v>
      </c>
      <c r="S50" s="30">
        <v>0.0</v>
      </c>
      <c r="T50" s="54">
        <v>4.0</v>
      </c>
      <c r="U50" s="22">
        <f t="shared" ref="U50:W50" si="47">(C50+F50+I50+L50+O50+R50)</f>
        <v>38</v>
      </c>
      <c r="V50" s="22">
        <f t="shared" si="47"/>
        <v>17</v>
      </c>
      <c r="W50" s="22">
        <f t="shared" si="47"/>
        <v>10</v>
      </c>
      <c r="X50" s="23">
        <f t="shared" si="3"/>
        <v>79.16666667</v>
      </c>
      <c r="Y50" s="23">
        <f t="shared" si="4"/>
        <v>62.96296296</v>
      </c>
      <c r="Z50" s="23">
        <f t="shared" si="5"/>
        <v>62.5</v>
      </c>
    </row>
    <row r="51" ht="14.25" customHeight="1">
      <c r="A51" s="24">
        <v>43.0</v>
      </c>
      <c r="B51" s="25" t="s">
        <v>60</v>
      </c>
      <c r="C51" s="52">
        <v>8.0</v>
      </c>
      <c r="D51" s="52">
        <v>4.0</v>
      </c>
      <c r="E51" s="52">
        <v>1.0</v>
      </c>
      <c r="F51" s="52">
        <v>8.0</v>
      </c>
      <c r="G51" s="52">
        <v>3.0</v>
      </c>
      <c r="H51" s="52">
        <v>1.0</v>
      </c>
      <c r="I51" s="52">
        <v>4.0</v>
      </c>
      <c r="J51" s="52">
        <v>2.0</v>
      </c>
      <c r="K51" s="52">
        <v>1.0</v>
      </c>
      <c r="L51" s="52">
        <v>5.0</v>
      </c>
      <c r="M51" s="52">
        <v>6.0</v>
      </c>
      <c r="N51" s="76">
        <v>4.0</v>
      </c>
      <c r="O51" s="53">
        <v>6.0</v>
      </c>
      <c r="P51" s="54">
        <v>3.0</v>
      </c>
      <c r="Q51" s="54">
        <v>0.0</v>
      </c>
      <c r="R51" s="53">
        <v>5.0</v>
      </c>
      <c r="S51" s="30">
        <v>0.0</v>
      </c>
      <c r="T51" s="54">
        <v>5.0</v>
      </c>
      <c r="U51" s="22">
        <f t="shared" ref="U51:W51" si="48">(C51+F51+I51+L51+O51+R51)</f>
        <v>36</v>
      </c>
      <c r="V51" s="22">
        <f t="shared" si="48"/>
        <v>18</v>
      </c>
      <c r="W51" s="22">
        <f t="shared" si="48"/>
        <v>12</v>
      </c>
      <c r="X51" s="23">
        <f t="shared" si="3"/>
        <v>75</v>
      </c>
      <c r="Y51" s="23">
        <f t="shared" si="4"/>
        <v>66.66666667</v>
      </c>
      <c r="Z51" s="23">
        <f t="shared" si="5"/>
        <v>75</v>
      </c>
    </row>
    <row r="52" ht="14.25" customHeight="1">
      <c r="A52" s="24">
        <v>44.0</v>
      </c>
      <c r="B52" s="25" t="s">
        <v>61</v>
      </c>
      <c r="C52" s="52">
        <v>9.0</v>
      </c>
      <c r="D52" s="52">
        <v>5.0</v>
      </c>
      <c r="E52" s="52">
        <v>1.0</v>
      </c>
      <c r="F52" s="52">
        <v>10.0</v>
      </c>
      <c r="G52" s="52">
        <v>3.0</v>
      </c>
      <c r="H52" s="52">
        <v>1.0</v>
      </c>
      <c r="I52" s="52">
        <v>7.0</v>
      </c>
      <c r="J52" s="52">
        <v>3.0</v>
      </c>
      <c r="K52" s="52">
        <v>1.0</v>
      </c>
      <c r="L52" s="52">
        <v>8.0</v>
      </c>
      <c r="M52" s="52">
        <v>6.0</v>
      </c>
      <c r="N52" s="76">
        <v>5.0</v>
      </c>
      <c r="O52" s="53">
        <v>7.0</v>
      </c>
      <c r="P52" s="54">
        <v>3.0</v>
      </c>
      <c r="Q52" s="54">
        <v>0.0</v>
      </c>
      <c r="R52" s="53">
        <v>6.0</v>
      </c>
      <c r="S52" s="30">
        <v>0.0</v>
      </c>
      <c r="T52" s="54">
        <v>7.0</v>
      </c>
      <c r="U52" s="22">
        <f t="shared" ref="U52:W52" si="49">(C52+F52+I52+L52+O52+R52)</f>
        <v>47</v>
      </c>
      <c r="V52" s="22">
        <f t="shared" si="49"/>
        <v>20</v>
      </c>
      <c r="W52" s="22">
        <f t="shared" si="49"/>
        <v>15</v>
      </c>
      <c r="X52" s="23">
        <f t="shared" si="3"/>
        <v>97.91666667</v>
      </c>
      <c r="Y52" s="23">
        <f t="shared" si="4"/>
        <v>74.07407407</v>
      </c>
      <c r="Z52" s="23">
        <f t="shared" si="5"/>
        <v>93.75</v>
      </c>
    </row>
    <row r="53" ht="14.25" customHeight="1">
      <c r="A53" s="24">
        <v>45.0</v>
      </c>
      <c r="B53" s="25" t="s">
        <v>62</v>
      </c>
      <c r="C53" s="52">
        <v>9.0</v>
      </c>
      <c r="D53" s="52">
        <v>6.0</v>
      </c>
      <c r="E53" s="52">
        <v>0.0</v>
      </c>
      <c r="F53" s="52">
        <v>9.0</v>
      </c>
      <c r="G53" s="52">
        <v>3.0</v>
      </c>
      <c r="H53" s="52">
        <v>1.0</v>
      </c>
      <c r="I53" s="52">
        <v>7.0</v>
      </c>
      <c r="J53" s="52">
        <v>2.0</v>
      </c>
      <c r="K53" s="52">
        <v>1.0</v>
      </c>
      <c r="L53" s="52">
        <v>8.0</v>
      </c>
      <c r="M53" s="52">
        <v>6.0</v>
      </c>
      <c r="N53" s="76">
        <v>5.0</v>
      </c>
      <c r="O53" s="53">
        <v>7.0</v>
      </c>
      <c r="P53" s="54">
        <v>3.0</v>
      </c>
      <c r="Q53" s="54">
        <v>0.0</v>
      </c>
      <c r="R53" s="53">
        <v>6.0</v>
      </c>
      <c r="S53" s="30">
        <v>0.0</v>
      </c>
      <c r="T53" s="54">
        <v>7.0</v>
      </c>
      <c r="U53" s="22">
        <f t="shared" ref="U53:W53" si="50">(C53+F53+I53+L53+O53+R53)</f>
        <v>46</v>
      </c>
      <c r="V53" s="22">
        <f t="shared" si="50"/>
        <v>20</v>
      </c>
      <c r="W53" s="22">
        <f t="shared" si="50"/>
        <v>14</v>
      </c>
      <c r="X53" s="23">
        <f t="shared" si="3"/>
        <v>95.83333333</v>
      </c>
      <c r="Y53" s="23">
        <f t="shared" si="4"/>
        <v>74.07407407</v>
      </c>
      <c r="Z53" s="23">
        <f t="shared" si="5"/>
        <v>87.5</v>
      </c>
    </row>
    <row r="54" ht="14.25" customHeight="1">
      <c r="A54" s="24">
        <v>46.0</v>
      </c>
      <c r="B54" s="25" t="s">
        <v>63</v>
      </c>
      <c r="C54" s="52">
        <v>7.0</v>
      </c>
      <c r="D54" s="52">
        <v>4.0</v>
      </c>
      <c r="E54" s="52">
        <v>1.0</v>
      </c>
      <c r="F54" s="52">
        <v>7.0</v>
      </c>
      <c r="G54" s="52">
        <v>3.0</v>
      </c>
      <c r="H54" s="52">
        <v>1.0</v>
      </c>
      <c r="I54" s="52">
        <v>6.0</v>
      </c>
      <c r="J54" s="52">
        <v>2.0</v>
      </c>
      <c r="K54" s="52">
        <v>0.0</v>
      </c>
      <c r="L54" s="52">
        <v>6.0</v>
      </c>
      <c r="M54" s="52">
        <v>4.0</v>
      </c>
      <c r="N54" s="76">
        <v>5.0</v>
      </c>
      <c r="O54" s="53">
        <v>7.0</v>
      </c>
      <c r="P54" s="54">
        <v>3.0</v>
      </c>
      <c r="Q54" s="54">
        <v>0.0</v>
      </c>
      <c r="R54" s="53">
        <v>5.0</v>
      </c>
      <c r="S54" s="30">
        <v>0.0</v>
      </c>
      <c r="T54" s="54">
        <v>6.0</v>
      </c>
      <c r="U54" s="22">
        <f t="shared" ref="U54:W54" si="51">(C54+F54+I54+L54+O54+R54)</f>
        <v>38</v>
      </c>
      <c r="V54" s="22">
        <f t="shared" si="51"/>
        <v>16</v>
      </c>
      <c r="W54" s="22">
        <f t="shared" si="51"/>
        <v>13</v>
      </c>
      <c r="X54" s="23">
        <f t="shared" si="3"/>
        <v>79.16666667</v>
      </c>
      <c r="Y54" s="23">
        <f t="shared" si="4"/>
        <v>59.25925926</v>
      </c>
      <c r="Z54" s="23">
        <f t="shared" si="5"/>
        <v>81.25</v>
      </c>
    </row>
    <row r="55" ht="14.25" customHeight="1">
      <c r="A55" s="24">
        <v>47.0</v>
      </c>
      <c r="B55" s="25" t="s">
        <v>64</v>
      </c>
      <c r="C55" s="52">
        <v>8.0</v>
      </c>
      <c r="D55" s="52">
        <v>6.0</v>
      </c>
      <c r="E55" s="52">
        <v>1.0</v>
      </c>
      <c r="F55" s="52">
        <v>10.0</v>
      </c>
      <c r="G55" s="52">
        <v>2.0</v>
      </c>
      <c r="H55" s="52">
        <v>1.0</v>
      </c>
      <c r="I55" s="52">
        <v>6.0</v>
      </c>
      <c r="J55" s="52">
        <v>3.0</v>
      </c>
      <c r="K55" s="52">
        <v>1.0</v>
      </c>
      <c r="L55" s="52">
        <v>8.0</v>
      </c>
      <c r="M55" s="52">
        <v>6.0</v>
      </c>
      <c r="N55" s="76">
        <v>4.0</v>
      </c>
      <c r="O55" s="53">
        <v>6.0</v>
      </c>
      <c r="P55" s="54">
        <v>2.0</v>
      </c>
      <c r="Q55" s="54">
        <v>0.0</v>
      </c>
      <c r="R55" s="53">
        <v>5.0</v>
      </c>
      <c r="S55" s="30">
        <v>0.0</v>
      </c>
      <c r="T55" s="54">
        <v>7.0</v>
      </c>
      <c r="U55" s="22">
        <f t="shared" ref="U55:W55" si="52">(C55+F55+I55+L55+O55+R55)</f>
        <v>43</v>
      </c>
      <c r="V55" s="22">
        <f t="shared" si="52"/>
        <v>19</v>
      </c>
      <c r="W55" s="22">
        <f t="shared" si="52"/>
        <v>14</v>
      </c>
      <c r="X55" s="23">
        <f t="shared" si="3"/>
        <v>89.58333333</v>
      </c>
      <c r="Y55" s="23">
        <f t="shared" si="4"/>
        <v>70.37037037</v>
      </c>
      <c r="Z55" s="23">
        <f t="shared" si="5"/>
        <v>87.5</v>
      </c>
    </row>
    <row r="56" ht="14.25" customHeight="1">
      <c r="A56" s="24">
        <v>48.0</v>
      </c>
      <c r="B56" s="25" t="s">
        <v>65</v>
      </c>
      <c r="C56" s="52">
        <v>7.0</v>
      </c>
      <c r="D56" s="52">
        <v>5.0</v>
      </c>
      <c r="E56" s="52">
        <v>1.0</v>
      </c>
      <c r="F56" s="52">
        <v>9.0</v>
      </c>
      <c r="G56" s="52">
        <v>1.0</v>
      </c>
      <c r="H56" s="52">
        <v>1.0</v>
      </c>
      <c r="I56" s="52">
        <v>3.0</v>
      </c>
      <c r="J56" s="52">
        <v>2.0</v>
      </c>
      <c r="K56" s="52">
        <v>0.0</v>
      </c>
      <c r="L56" s="52">
        <v>5.0</v>
      </c>
      <c r="M56" s="52">
        <v>6.0</v>
      </c>
      <c r="N56" s="76">
        <v>3.0</v>
      </c>
      <c r="O56" s="53">
        <v>5.0</v>
      </c>
      <c r="P56" s="54">
        <v>1.0</v>
      </c>
      <c r="Q56" s="54">
        <v>0.0</v>
      </c>
      <c r="R56" s="53">
        <v>4.0</v>
      </c>
      <c r="S56" s="30">
        <v>0.0</v>
      </c>
      <c r="T56" s="54">
        <v>5.0</v>
      </c>
      <c r="U56" s="22">
        <f t="shared" ref="U56:W56" si="53">(C56+F56+I56+L56+O56+R56)</f>
        <v>33</v>
      </c>
      <c r="V56" s="22">
        <f t="shared" si="53"/>
        <v>15</v>
      </c>
      <c r="W56" s="22">
        <f t="shared" si="53"/>
        <v>10</v>
      </c>
      <c r="X56" s="23">
        <f t="shared" si="3"/>
        <v>68.75</v>
      </c>
      <c r="Y56" s="23">
        <f t="shared" si="4"/>
        <v>55.55555556</v>
      </c>
      <c r="Z56" s="23">
        <f t="shared" si="5"/>
        <v>62.5</v>
      </c>
    </row>
    <row r="57" ht="14.25" customHeight="1">
      <c r="A57" s="24">
        <v>49.0</v>
      </c>
      <c r="B57" s="25" t="s">
        <v>66</v>
      </c>
      <c r="C57" s="52">
        <v>7.0</v>
      </c>
      <c r="D57" s="52">
        <v>6.0</v>
      </c>
      <c r="E57" s="52">
        <v>1.0</v>
      </c>
      <c r="F57" s="52">
        <v>6.0</v>
      </c>
      <c r="G57" s="52">
        <v>3.0</v>
      </c>
      <c r="H57" s="52">
        <v>1.0</v>
      </c>
      <c r="I57" s="52">
        <v>7.0</v>
      </c>
      <c r="J57" s="52">
        <v>3.0</v>
      </c>
      <c r="K57" s="52">
        <v>1.0</v>
      </c>
      <c r="L57" s="52">
        <v>8.0</v>
      </c>
      <c r="M57" s="52">
        <v>6.0</v>
      </c>
      <c r="N57" s="76">
        <v>5.0</v>
      </c>
      <c r="O57" s="53">
        <v>7.0</v>
      </c>
      <c r="P57" s="54">
        <v>3.0</v>
      </c>
      <c r="Q57" s="54">
        <v>0.0</v>
      </c>
      <c r="R57" s="53">
        <v>6.0</v>
      </c>
      <c r="S57" s="30">
        <v>0.0</v>
      </c>
      <c r="T57" s="54">
        <v>7.0</v>
      </c>
      <c r="U57" s="22">
        <f t="shared" ref="U57:W57" si="54">(C57+F57+I57+L57+O57+R57)</f>
        <v>41</v>
      </c>
      <c r="V57" s="22">
        <f t="shared" si="54"/>
        <v>21</v>
      </c>
      <c r="W57" s="22">
        <f t="shared" si="54"/>
        <v>15</v>
      </c>
      <c r="X57" s="23">
        <f t="shared" si="3"/>
        <v>85.41666667</v>
      </c>
      <c r="Y57" s="23">
        <f t="shared" si="4"/>
        <v>77.77777778</v>
      </c>
      <c r="Z57" s="23">
        <f t="shared" si="5"/>
        <v>93.75</v>
      </c>
    </row>
    <row r="58" ht="14.25" customHeight="1">
      <c r="A58" s="24">
        <v>50.0</v>
      </c>
      <c r="B58" s="25" t="s">
        <v>67</v>
      </c>
      <c r="C58" s="52">
        <v>9.0</v>
      </c>
      <c r="D58" s="52">
        <v>6.0</v>
      </c>
      <c r="E58" s="52">
        <v>1.0</v>
      </c>
      <c r="F58" s="52">
        <v>10.0</v>
      </c>
      <c r="G58" s="52">
        <v>3.0</v>
      </c>
      <c r="H58" s="52">
        <v>1.0</v>
      </c>
      <c r="I58" s="52">
        <v>6.0</v>
      </c>
      <c r="J58" s="52">
        <v>3.0</v>
      </c>
      <c r="K58" s="52">
        <v>1.0</v>
      </c>
      <c r="L58" s="52">
        <v>7.0</v>
      </c>
      <c r="M58" s="52">
        <v>6.0</v>
      </c>
      <c r="N58" s="76">
        <v>5.0</v>
      </c>
      <c r="O58" s="53">
        <v>7.0</v>
      </c>
      <c r="P58" s="54">
        <v>3.0</v>
      </c>
      <c r="Q58" s="54">
        <v>0.0</v>
      </c>
      <c r="R58" s="53">
        <v>6.0</v>
      </c>
      <c r="S58" s="30">
        <v>0.0</v>
      </c>
      <c r="T58" s="54">
        <v>6.0</v>
      </c>
      <c r="U58" s="22">
        <f t="shared" ref="U58:W58" si="55">(C58+F58+I58+L58+O58+R58)</f>
        <v>45</v>
      </c>
      <c r="V58" s="22">
        <f t="shared" si="55"/>
        <v>21</v>
      </c>
      <c r="W58" s="22">
        <f t="shared" si="55"/>
        <v>14</v>
      </c>
      <c r="X58" s="23">
        <f t="shared" si="3"/>
        <v>93.75</v>
      </c>
      <c r="Y58" s="23">
        <f t="shared" si="4"/>
        <v>77.77777778</v>
      </c>
      <c r="Z58" s="23">
        <f t="shared" si="5"/>
        <v>87.5</v>
      </c>
    </row>
    <row r="59" ht="14.25" customHeight="1">
      <c r="A59" s="24">
        <v>51.0</v>
      </c>
      <c r="B59" s="25" t="s">
        <v>68</v>
      </c>
      <c r="C59" s="52">
        <v>8.0</v>
      </c>
      <c r="D59" s="52">
        <v>3.0</v>
      </c>
      <c r="E59" s="52">
        <v>1.0</v>
      </c>
      <c r="F59" s="52">
        <v>6.0</v>
      </c>
      <c r="G59" s="52">
        <v>3.0</v>
      </c>
      <c r="H59" s="52">
        <v>1.0</v>
      </c>
      <c r="I59" s="52">
        <v>4.0</v>
      </c>
      <c r="J59" s="52">
        <v>1.0</v>
      </c>
      <c r="K59" s="52">
        <v>0.0</v>
      </c>
      <c r="L59" s="52">
        <v>6.0</v>
      </c>
      <c r="M59" s="52">
        <v>4.0</v>
      </c>
      <c r="N59" s="76">
        <v>4.0</v>
      </c>
      <c r="O59" s="53">
        <v>7.0</v>
      </c>
      <c r="P59" s="54">
        <v>2.0</v>
      </c>
      <c r="Q59" s="54">
        <v>0.0</v>
      </c>
      <c r="R59" s="53">
        <v>3.0</v>
      </c>
      <c r="S59" s="30">
        <v>0.0</v>
      </c>
      <c r="T59" s="54">
        <v>5.0</v>
      </c>
      <c r="U59" s="22">
        <f t="shared" ref="U59:W59" si="56">(C59+F59+I59+L59+O59+R59)</f>
        <v>34</v>
      </c>
      <c r="V59" s="22">
        <f t="shared" si="56"/>
        <v>13</v>
      </c>
      <c r="W59" s="22">
        <f t="shared" si="56"/>
        <v>11</v>
      </c>
      <c r="X59" s="23">
        <f t="shared" si="3"/>
        <v>70.83333333</v>
      </c>
      <c r="Y59" s="23">
        <f t="shared" si="4"/>
        <v>48.14814815</v>
      </c>
      <c r="Z59" s="23">
        <f t="shared" si="5"/>
        <v>68.75</v>
      </c>
    </row>
    <row r="60" ht="14.25" customHeight="1">
      <c r="A60" s="24">
        <v>52.0</v>
      </c>
      <c r="B60" s="25" t="s">
        <v>69</v>
      </c>
      <c r="C60" s="52">
        <v>8.0</v>
      </c>
      <c r="D60" s="52">
        <v>6.0</v>
      </c>
      <c r="E60" s="52">
        <v>1.0</v>
      </c>
      <c r="F60" s="52">
        <v>10.0</v>
      </c>
      <c r="G60" s="52">
        <v>3.0</v>
      </c>
      <c r="H60" s="52">
        <v>1.0</v>
      </c>
      <c r="I60" s="52">
        <v>7.0</v>
      </c>
      <c r="J60" s="52">
        <v>3.0</v>
      </c>
      <c r="K60" s="52">
        <v>1.0</v>
      </c>
      <c r="L60" s="52">
        <v>8.0</v>
      </c>
      <c r="M60" s="52">
        <v>6.0</v>
      </c>
      <c r="N60" s="76">
        <v>5.0</v>
      </c>
      <c r="O60" s="53">
        <v>7.0</v>
      </c>
      <c r="P60" s="54">
        <v>3.0</v>
      </c>
      <c r="Q60" s="54">
        <v>0.0</v>
      </c>
      <c r="R60" s="53">
        <v>6.0</v>
      </c>
      <c r="S60" s="30">
        <v>0.0</v>
      </c>
      <c r="T60" s="54">
        <v>7.0</v>
      </c>
      <c r="U60" s="22">
        <f t="shared" ref="U60:W60" si="57">(C60+F60+I60+L60+O60+R60)</f>
        <v>46</v>
      </c>
      <c r="V60" s="22">
        <f t="shared" si="57"/>
        <v>21</v>
      </c>
      <c r="W60" s="22">
        <f t="shared" si="57"/>
        <v>15</v>
      </c>
      <c r="X60" s="23">
        <f t="shared" si="3"/>
        <v>95.83333333</v>
      </c>
      <c r="Y60" s="23">
        <f t="shared" si="4"/>
        <v>77.77777778</v>
      </c>
      <c r="Z60" s="23">
        <f t="shared" si="5"/>
        <v>93.75</v>
      </c>
    </row>
    <row r="61" ht="14.25" customHeight="1">
      <c r="A61" s="24">
        <v>53.0</v>
      </c>
      <c r="B61" s="25" t="s">
        <v>70</v>
      </c>
      <c r="C61" s="52">
        <v>9.0</v>
      </c>
      <c r="D61" s="52">
        <v>4.0</v>
      </c>
      <c r="E61" s="52">
        <v>1.0</v>
      </c>
      <c r="F61" s="52">
        <v>8.0</v>
      </c>
      <c r="G61" s="52">
        <v>3.0</v>
      </c>
      <c r="H61" s="52">
        <v>1.0</v>
      </c>
      <c r="I61" s="52">
        <v>4.0</v>
      </c>
      <c r="J61" s="52">
        <v>2.0</v>
      </c>
      <c r="K61" s="52">
        <v>1.0</v>
      </c>
      <c r="L61" s="52">
        <v>7.0</v>
      </c>
      <c r="M61" s="52">
        <v>6.0</v>
      </c>
      <c r="N61" s="76">
        <v>4.0</v>
      </c>
      <c r="O61" s="53">
        <v>6.0</v>
      </c>
      <c r="P61" s="54">
        <v>2.0</v>
      </c>
      <c r="Q61" s="54">
        <v>0.0</v>
      </c>
      <c r="R61" s="53">
        <v>4.0</v>
      </c>
      <c r="S61" s="30">
        <v>0.0</v>
      </c>
      <c r="T61" s="54">
        <v>5.0</v>
      </c>
      <c r="U61" s="22">
        <f t="shared" ref="U61:W61" si="58">(C61+F61+I61+L61+O61+R61)</f>
        <v>38</v>
      </c>
      <c r="V61" s="22">
        <f t="shared" si="58"/>
        <v>17</v>
      </c>
      <c r="W61" s="22">
        <f t="shared" si="58"/>
        <v>12</v>
      </c>
      <c r="X61" s="23">
        <f t="shared" si="3"/>
        <v>79.16666667</v>
      </c>
      <c r="Y61" s="23">
        <f t="shared" si="4"/>
        <v>62.96296296</v>
      </c>
      <c r="Z61" s="23">
        <f t="shared" si="5"/>
        <v>75</v>
      </c>
    </row>
    <row r="62" ht="14.25" customHeight="1">
      <c r="A62" s="24">
        <v>54.0</v>
      </c>
      <c r="B62" s="25" t="s">
        <v>77</v>
      </c>
      <c r="C62" s="52">
        <v>9.0</v>
      </c>
      <c r="D62" s="52">
        <v>5.0</v>
      </c>
      <c r="E62" s="52">
        <v>1.0</v>
      </c>
      <c r="F62" s="52">
        <v>9.0</v>
      </c>
      <c r="G62" s="52">
        <v>3.0</v>
      </c>
      <c r="H62" s="52">
        <v>1.0</v>
      </c>
      <c r="I62" s="52">
        <v>7.0</v>
      </c>
      <c r="J62" s="52">
        <v>2.0</v>
      </c>
      <c r="K62" s="52">
        <v>1.0</v>
      </c>
      <c r="L62" s="52">
        <v>8.0</v>
      </c>
      <c r="M62" s="52">
        <v>6.0</v>
      </c>
      <c r="N62" s="76">
        <v>5.0</v>
      </c>
      <c r="O62" s="53">
        <v>7.0</v>
      </c>
      <c r="P62" s="54">
        <v>2.0</v>
      </c>
      <c r="Q62" s="54">
        <v>0.0</v>
      </c>
      <c r="R62" s="53">
        <v>5.0</v>
      </c>
      <c r="S62" s="30">
        <v>0.0</v>
      </c>
      <c r="T62" s="54">
        <v>7.0</v>
      </c>
      <c r="U62" s="22">
        <f t="shared" ref="U62:W62" si="59">(C62+F62+I62+L62+O62+R62)</f>
        <v>45</v>
      </c>
      <c r="V62" s="22">
        <f t="shared" si="59"/>
        <v>18</v>
      </c>
      <c r="W62" s="22">
        <f t="shared" si="59"/>
        <v>15</v>
      </c>
      <c r="X62" s="23">
        <f t="shared" si="3"/>
        <v>93.75</v>
      </c>
      <c r="Y62" s="23">
        <f t="shared" si="4"/>
        <v>66.66666667</v>
      </c>
      <c r="Z62" s="23">
        <f t="shared" si="5"/>
        <v>93.75</v>
      </c>
    </row>
    <row r="63" ht="14.25" customHeight="1">
      <c r="A63" s="24">
        <v>55.0</v>
      </c>
      <c r="B63" s="25" t="s">
        <v>78</v>
      </c>
      <c r="C63" s="52">
        <v>9.0</v>
      </c>
      <c r="D63" s="52">
        <v>4.0</v>
      </c>
      <c r="E63" s="52">
        <v>1.0</v>
      </c>
      <c r="F63" s="52">
        <v>8.0</v>
      </c>
      <c r="G63" s="52">
        <v>3.0</v>
      </c>
      <c r="H63" s="52">
        <v>1.0</v>
      </c>
      <c r="I63" s="52">
        <v>4.0</v>
      </c>
      <c r="J63" s="52">
        <v>1.0</v>
      </c>
      <c r="K63" s="52">
        <v>1.0</v>
      </c>
      <c r="L63" s="52">
        <v>7.0</v>
      </c>
      <c r="M63" s="52">
        <v>6.0</v>
      </c>
      <c r="N63" s="76">
        <v>4.0</v>
      </c>
      <c r="O63" s="53">
        <v>7.0</v>
      </c>
      <c r="P63" s="54">
        <v>3.0</v>
      </c>
      <c r="Q63" s="54">
        <v>0.0</v>
      </c>
      <c r="R63" s="53">
        <v>3.0</v>
      </c>
      <c r="S63" s="30">
        <v>0.0</v>
      </c>
      <c r="T63" s="54">
        <v>5.0</v>
      </c>
      <c r="U63" s="22">
        <f t="shared" ref="U63:W63" si="60">(C63+F63+I63+L63+O63+R63)</f>
        <v>38</v>
      </c>
      <c r="V63" s="22">
        <f t="shared" si="60"/>
        <v>17</v>
      </c>
      <c r="W63" s="22">
        <f t="shared" si="60"/>
        <v>12</v>
      </c>
      <c r="X63" s="23">
        <f t="shared" si="3"/>
        <v>79.16666667</v>
      </c>
      <c r="Y63" s="23">
        <f t="shared" si="4"/>
        <v>62.96296296</v>
      </c>
      <c r="Z63" s="23">
        <f t="shared" si="5"/>
        <v>75</v>
      </c>
    </row>
    <row r="64" ht="14.25" customHeight="1">
      <c r="A64" s="24">
        <v>56.0</v>
      </c>
      <c r="B64" s="25" t="s">
        <v>73</v>
      </c>
      <c r="C64" s="52">
        <v>8.0</v>
      </c>
      <c r="D64" s="52">
        <v>5.0</v>
      </c>
      <c r="E64" s="52">
        <v>1.0</v>
      </c>
      <c r="F64" s="52">
        <v>9.0</v>
      </c>
      <c r="G64" s="52">
        <v>3.0</v>
      </c>
      <c r="H64" s="52">
        <v>1.0</v>
      </c>
      <c r="I64" s="52">
        <v>5.0</v>
      </c>
      <c r="J64" s="52">
        <v>3.0</v>
      </c>
      <c r="K64" s="52">
        <v>1.0</v>
      </c>
      <c r="L64" s="52">
        <v>6.0</v>
      </c>
      <c r="M64" s="52">
        <v>6.0</v>
      </c>
      <c r="N64" s="76">
        <v>5.0</v>
      </c>
      <c r="O64" s="53">
        <v>7.0</v>
      </c>
      <c r="P64" s="54">
        <v>3.0</v>
      </c>
      <c r="Q64" s="54">
        <v>0.0</v>
      </c>
      <c r="R64" s="53">
        <v>6.0</v>
      </c>
      <c r="S64" s="30">
        <v>0.0</v>
      </c>
      <c r="T64" s="54">
        <v>6.0</v>
      </c>
      <c r="U64" s="22">
        <f t="shared" ref="U64:W64" si="61">(C64+F64+I64+L64+O64+R64)</f>
        <v>41</v>
      </c>
      <c r="V64" s="22">
        <f t="shared" si="61"/>
        <v>20</v>
      </c>
      <c r="W64" s="22">
        <f t="shared" si="61"/>
        <v>14</v>
      </c>
      <c r="X64" s="23">
        <f t="shared" si="3"/>
        <v>85.41666667</v>
      </c>
      <c r="Y64" s="23">
        <f t="shared" si="4"/>
        <v>74.07407407</v>
      </c>
      <c r="Z64" s="23">
        <f t="shared" si="5"/>
        <v>87.5</v>
      </c>
    </row>
    <row r="65" ht="14.25" customHeight="1">
      <c r="A65" s="24">
        <v>57.0</v>
      </c>
      <c r="B65" s="25" t="s">
        <v>74</v>
      </c>
      <c r="C65" s="52">
        <v>3.0</v>
      </c>
      <c r="D65" s="52">
        <v>3.0</v>
      </c>
      <c r="E65" s="52">
        <v>1.0</v>
      </c>
      <c r="F65" s="52">
        <v>6.0</v>
      </c>
      <c r="G65" s="52">
        <v>2.0</v>
      </c>
      <c r="H65" s="52">
        <v>1.0</v>
      </c>
      <c r="I65" s="52">
        <v>3.0</v>
      </c>
      <c r="J65" s="52">
        <v>2.0</v>
      </c>
      <c r="K65" s="52">
        <v>1.0</v>
      </c>
      <c r="L65" s="52">
        <v>5.0</v>
      </c>
      <c r="M65" s="52">
        <v>4.0</v>
      </c>
      <c r="N65" s="76">
        <v>3.0</v>
      </c>
      <c r="O65" s="53">
        <v>5.0</v>
      </c>
      <c r="P65" s="54">
        <v>2.0</v>
      </c>
      <c r="Q65" s="54">
        <v>0.0</v>
      </c>
      <c r="R65" s="53">
        <v>3.0</v>
      </c>
      <c r="S65" s="30">
        <v>0.0</v>
      </c>
      <c r="T65" s="54">
        <v>5.0</v>
      </c>
      <c r="U65" s="22">
        <f t="shared" ref="U65:W65" si="62">(C65+F65+I65+L65+O65+R65)</f>
        <v>25</v>
      </c>
      <c r="V65" s="22">
        <f t="shared" si="62"/>
        <v>13</v>
      </c>
      <c r="W65" s="22">
        <f t="shared" si="62"/>
        <v>11</v>
      </c>
      <c r="X65" s="23">
        <f t="shared" si="3"/>
        <v>52.08333333</v>
      </c>
      <c r="Y65" s="23">
        <f t="shared" si="4"/>
        <v>48.14814815</v>
      </c>
      <c r="Z65" s="23">
        <f t="shared" si="5"/>
        <v>68.75</v>
      </c>
    </row>
    <row r="66" ht="14.25" customHeight="1">
      <c r="A66" s="24">
        <v>58.0</v>
      </c>
      <c r="B66" s="25" t="s">
        <v>75</v>
      </c>
      <c r="C66" s="52">
        <v>1.0</v>
      </c>
      <c r="D66" s="52">
        <v>0.0</v>
      </c>
      <c r="E66" s="52">
        <v>1.0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0.0</v>
      </c>
      <c r="L66" s="52">
        <v>3.0</v>
      </c>
      <c r="M66" s="52">
        <v>4.0</v>
      </c>
      <c r="N66" s="76">
        <v>2.0</v>
      </c>
      <c r="O66" s="53">
        <v>5.0</v>
      </c>
      <c r="P66" s="54">
        <v>1.0</v>
      </c>
      <c r="Q66" s="54">
        <v>0.0</v>
      </c>
      <c r="R66" s="53">
        <v>0.0</v>
      </c>
      <c r="S66" s="30">
        <v>0.0</v>
      </c>
      <c r="T66" s="54">
        <v>0.0</v>
      </c>
      <c r="U66" s="22">
        <f t="shared" ref="U66:W66" si="63">(C66+F66+I66+L66+O66+R66)</f>
        <v>9</v>
      </c>
      <c r="V66" s="22">
        <f t="shared" si="63"/>
        <v>5</v>
      </c>
      <c r="W66" s="22">
        <f t="shared" si="63"/>
        <v>3</v>
      </c>
      <c r="X66" s="23">
        <f t="shared" si="3"/>
        <v>18.75</v>
      </c>
      <c r="Y66" s="23">
        <f t="shared" si="4"/>
        <v>18.51851852</v>
      </c>
      <c r="Z66" s="23">
        <f t="shared" si="5"/>
        <v>18.75</v>
      </c>
    </row>
    <row r="67" ht="14.25" customHeight="1">
      <c r="A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7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2.75" customHeight="1">
      <c r="A4" s="9" t="s">
        <v>82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79" t="s">
        <v>14</v>
      </c>
      <c r="G6" s="79" t="s">
        <v>83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13.0</v>
      </c>
      <c r="D7" s="20">
        <v>15.0</v>
      </c>
      <c r="E7" s="21">
        <v>2.0</v>
      </c>
      <c r="F7" s="20">
        <v>7.0</v>
      </c>
      <c r="G7" s="20">
        <v>13.0</v>
      </c>
      <c r="H7" s="21">
        <v>2.0</v>
      </c>
      <c r="I7" s="20">
        <v>9.0</v>
      </c>
      <c r="J7" s="20">
        <v>5.0</v>
      </c>
      <c r="K7" s="21">
        <v>4.0</v>
      </c>
      <c r="L7" s="20">
        <v>7.0</v>
      </c>
      <c r="M7" s="20">
        <v>6.0</v>
      </c>
      <c r="N7" s="21">
        <v>2.0</v>
      </c>
      <c r="O7" s="20">
        <v>6.0</v>
      </c>
      <c r="P7" s="20">
        <v>2.0</v>
      </c>
      <c r="Q7" s="21">
        <v>1.0</v>
      </c>
      <c r="R7" s="20">
        <v>6.0</v>
      </c>
      <c r="S7" s="20">
        <v>0.0</v>
      </c>
      <c r="T7" s="21">
        <v>7.0</v>
      </c>
      <c r="U7" s="22">
        <f t="shared" ref="U7:U66" si="1">(C7+G7+I7+L7+O7+R7)</f>
        <v>54</v>
      </c>
      <c r="V7" s="22">
        <f t="shared" ref="V7:V66" si="2">(D7+F7+J7+M7+P7+S7)</f>
        <v>35</v>
      </c>
      <c r="W7" s="22">
        <f t="shared" ref="W7:W66" si="3">(E7+H7+K7+N7+Q7+T7)</f>
        <v>18</v>
      </c>
      <c r="X7" s="23">
        <f t="shared" ref="X7:X66" si="4">(U7*100/54)</f>
        <v>100</v>
      </c>
      <c r="Y7" s="23">
        <f t="shared" ref="Y7:Y66" si="5">(V7*100/35)</f>
        <v>100</v>
      </c>
      <c r="Z7" s="23">
        <f t="shared" ref="Z7:Z66" si="6">(W7*100/18)</f>
        <v>100</v>
      </c>
    </row>
    <row r="8" ht="14.25" customHeight="1">
      <c r="A8" s="24">
        <v>1.0</v>
      </c>
      <c r="B8" s="25" t="s">
        <v>17</v>
      </c>
      <c r="C8" s="26">
        <v>12.0</v>
      </c>
      <c r="D8" s="26">
        <v>7.0</v>
      </c>
      <c r="E8" s="26">
        <v>2.0</v>
      </c>
      <c r="F8" s="27">
        <v>4.0</v>
      </c>
      <c r="G8" s="28">
        <v>10.0</v>
      </c>
      <c r="H8" s="28">
        <v>0.0</v>
      </c>
      <c r="I8" s="27">
        <v>6.0</v>
      </c>
      <c r="J8" s="27">
        <v>4.0</v>
      </c>
      <c r="K8" s="27">
        <v>1.0</v>
      </c>
      <c r="L8" s="27">
        <v>6.0</v>
      </c>
      <c r="M8" s="27">
        <v>6.0</v>
      </c>
      <c r="N8" s="27">
        <v>2.0</v>
      </c>
      <c r="O8" s="29">
        <v>6.0</v>
      </c>
      <c r="P8" s="30">
        <v>2.0</v>
      </c>
      <c r="Q8" s="30">
        <v>1.0</v>
      </c>
      <c r="R8" s="29">
        <v>4.0</v>
      </c>
      <c r="S8" s="30">
        <v>0.0</v>
      </c>
      <c r="T8" s="30">
        <v>5.0</v>
      </c>
      <c r="U8" s="22">
        <f t="shared" si="1"/>
        <v>44</v>
      </c>
      <c r="V8" s="22">
        <f t="shared" si="2"/>
        <v>23</v>
      </c>
      <c r="W8" s="22">
        <f t="shared" si="3"/>
        <v>11</v>
      </c>
      <c r="X8" s="23">
        <f t="shared" si="4"/>
        <v>81.48148148</v>
      </c>
      <c r="Y8" s="23">
        <f t="shared" si="5"/>
        <v>65.71428571</v>
      </c>
      <c r="Z8" s="23">
        <f t="shared" si="6"/>
        <v>61.11111111</v>
      </c>
    </row>
    <row r="9" ht="14.25" customHeight="1">
      <c r="A9" s="24">
        <v>2.0</v>
      </c>
      <c r="B9" s="25" t="s">
        <v>18</v>
      </c>
      <c r="C9" s="26">
        <v>12.0</v>
      </c>
      <c r="D9" s="26">
        <v>6.0</v>
      </c>
      <c r="E9" s="26">
        <v>2.0</v>
      </c>
      <c r="F9" s="28">
        <v>4.0</v>
      </c>
      <c r="G9" s="27">
        <v>9.0</v>
      </c>
      <c r="H9" s="28">
        <v>0.0</v>
      </c>
      <c r="I9" s="27">
        <v>6.0</v>
      </c>
      <c r="J9" s="27">
        <v>3.0</v>
      </c>
      <c r="K9" s="27">
        <v>1.0</v>
      </c>
      <c r="L9" s="27">
        <v>5.0</v>
      </c>
      <c r="M9" s="27">
        <v>6.0</v>
      </c>
      <c r="N9" s="27">
        <v>2.0</v>
      </c>
      <c r="O9" s="31">
        <v>5.0</v>
      </c>
      <c r="P9" s="32">
        <v>2.0</v>
      </c>
      <c r="Q9" s="32">
        <v>1.0</v>
      </c>
      <c r="R9" s="31">
        <v>4.0</v>
      </c>
      <c r="S9" s="30">
        <v>0.0</v>
      </c>
      <c r="T9" s="32">
        <v>5.0</v>
      </c>
      <c r="U9" s="22">
        <f t="shared" si="1"/>
        <v>41</v>
      </c>
      <c r="V9" s="22">
        <f t="shared" si="2"/>
        <v>21</v>
      </c>
      <c r="W9" s="22">
        <f t="shared" si="3"/>
        <v>11</v>
      </c>
      <c r="X9" s="23">
        <f t="shared" si="4"/>
        <v>75.92592593</v>
      </c>
      <c r="Y9" s="23">
        <f t="shared" si="5"/>
        <v>60</v>
      </c>
      <c r="Z9" s="23">
        <f t="shared" si="6"/>
        <v>61.11111111</v>
      </c>
    </row>
    <row r="10" ht="14.25" customHeight="1">
      <c r="A10" s="24">
        <v>3.0</v>
      </c>
      <c r="B10" s="25" t="s">
        <v>19</v>
      </c>
      <c r="C10" s="26">
        <v>9.0</v>
      </c>
      <c r="D10" s="26">
        <v>8.0</v>
      </c>
      <c r="E10" s="26">
        <v>2.0</v>
      </c>
      <c r="F10" s="27">
        <v>0.0</v>
      </c>
      <c r="G10" s="27">
        <v>6.0</v>
      </c>
      <c r="H10" s="27">
        <v>0.0</v>
      </c>
      <c r="I10" s="27">
        <v>2.0</v>
      </c>
      <c r="J10" s="27">
        <v>0.0</v>
      </c>
      <c r="K10" s="27">
        <v>1.0</v>
      </c>
      <c r="L10" s="27">
        <v>3.0</v>
      </c>
      <c r="M10" s="27">
        <v>6.0</v>
      </c>
      <c r="N10" s="27">
        <v>1.0</v>
      </c>
      <c r="O10" s="31">
        <v>3.0</v>
      </c>
      <c r="P10" s="32">
        <v>1.0</v>
      </c>
      <c r="Q10" s="32">
        <v>0.0</v>
      </c>
      <c r="R10" s="31">
        <v>1.0</v>
      </c>
      <c r="S10" s="30">
        <v>0.0</v>
      </c>
      <c r="T10" s="32">
        <v>2.0</v>
      </c>
      <c r="U10" s="22">
        <f t="shared" si="1"/>
        <v>24</v>
      </c>
      <c r="V10" s="22">
        <f t="shared" si="2"/>
        <v>15</v>
      </c>
      <c r="W10" s="22">
        <f t="shared" si="3"/>
        <v>6</v>
      </c>
      <c r="X10" s="23">
        <f t="shared" si="4"/>
        <v>44.44444444</v>
      </c>
      <c r="Y10" s="23">
        <f t="shared" si="5"/>
        <v>42.85714286</v>
      </c>
      <c r="Z10" s="23">
        <f t="shared" si="6"/>
        <v>33.33333333</v>
      </c>
    </row>
    <row r="11" ht="14.25" customHeight="1">
      <c r="A11" s="24">
        <v>4.0</v>
      </c>
      <c r="B11" s="25" t="s">
        <v>20</v>
      </c>
      <c r="C11" s="26">
        <v>12.0</v>
      </c>
      <c r="D11" s="26">
        <v>7.0</v>
      </c>
      <c r="E11" s="26">
        <v>0.0</v>
      </c>
      <c r="F11" s="28">
        <v>4.0</v>
      </c>
      <c r="G11" s="28">
        <v>10.0</v>
      </c>
      <c r="H11" s="28">
        <v>0.0</v>
      </c>
      <c r="I11" s="27">
        <v>6.0</v>
      </c>
      <c r="J11" s="27">
        <v>4.0</v>
      </c>
      <c r="K11" s="27">
        <v>1.0</v>
      </c>
      <c r="L11" s="27">
        <v>6.0</v>
      </c>
      <c r="M11" s="27">
        <v>6.0</v>
      </c>
      <c r="N11" s="27">
        <v>2.0</v>
      </c>
      <c r="O11" s="31">
        <v>4.0</v>
      </c>
      <c r="P11" s="32">
        <v>2.0</v>
      </c>
      <c r="Q11" s="32">
        <v>1.0</v>
      </c>
      <c r="R11" s="31">
        <v>4.0</v>
      </c>
      <c r="S11" s="30">
        <v>0.0</v>
      </c>
      <c r="T11" s="32">
        <v>5.0</v>
      </c>
      <c r="U11" s="22">
        <f t="shared" si="1"/>
        <v>42</v>
      </c>
      <c r="V11" s="22">
        <f t="shared" si="2"/>
        <v>23</v>
      </c>
      <c r="W11" s="22">
        <f t="shared" si="3"/>
        <v>9</v>
      </c>
      <c r="X11" s="23">
        <f t="shared" si="4"/>
        <v>77.77777778</v>
      </c>
      <c r="Y11" s="23">
        <f t="shared" si="5"/>
        <v>65.71428571</v>
      </c>
      <c r="Z11" s="23">
        <f t="shared" si="6"/>
        <v>50</v>
      </c>
    </row>
    <row r="12" ht="14.25" customHeight="1">
      <c r="A12" s="24">
        <v>5.0</v>
      </c>
      <c r="B12" s="25" t="s">
        <v>21</v>
      </c>
      <c r="C12" s="26">
        <v>9.0</v>
      </c>
      <c r="D12" s="26">
        <v>8.0</v>
      </c>
      <c r="E12" s="26">
        <v>2.0</v>
      </c>
      <c r="F12" s="28">
        <v>1.0</v>
      </c>
      <c r="G12" s="27">
        <v>6.0</v>
      </c>
      <c r="H12" s="28">
        <v>0.0</v>
      </c>
      <c r="I12" s="27">
        <v>2.0</v>
      </c>
      <c r="J12" s="27">
        <v>0.0</v>
      </c>
      <c r="K12" s="27">
        <v>1.0</v>
      </c>
      <c r="L12" s="27">
        <v>3.0</v>
      </c>
      <c r="M12" s="27">
        <v>6.0</v>
      </c>
      <c r="N12" s="27">
        <v>2.0</v>
      </c>
      <c r="O12" s="31">
        <v>5.0</v>
      </c>
      <c r="P12" s="32">
        <v>1.0</v>
      </c>
      <c r="Q12" s="32">
        <v>0.0</v>
      </c>
      <c r="R12" s="31">
        <v>1.0</v>
      </c>
      <c r="S12" s="30">
        <v>0.0</v>
      </c>
      <c r="T12" s="32">
        <v>2.0</v>
      </c>
      <c r="U12" s="22">
        <f t="shared" si="1"/>
        <v>26</v>
      </c>
      <c r="V12" s="22">
        <f t="shared" si="2"/>
        <v>16</v>
      </c>
      <c r="W12" s="22">
        <f t="shared" si="3"/>
        <v>7</v>
      </c>
      <c r="X12" s="23">
        <f t="shared" si="4"/>
        <v>48.14814815</v>
      </c>
      <c r="Y12" s="23">
        <f t="shared" si="5"/>
        <v>45.71428571</v>
      </c>
      <c r="Z12" s="23">
        <f t="shared" si="6"/>
        <v>38.88888889</v>
      </c>
    </row>
    <row r="13" ht="14.25" customHeight="1">
      <c r="A13" s="24">
        <v>6.0</v>
      </c>
      <c r="B13" s="25" t="s">
        <v>22</v>
      </c>
      <c r="C13" s="26">
        <v>6.0</v>
      </c>
      <c r="D13" s="26">
        <v>8.0</v>
      </c>
      <c r="E13" s="26">
        <v>2.0</v>
      </c>
      <c r="F13" s="27">
        <v>0.0</v>
      </c>
      <c r="G13" s="27">
        <v>1.0</v>
      </c>
      <c r="H13" s="27">
        <v>0.0</v>
      </c>
      <c r="I13" s="27">
        <v>1.0</v>
      </c>
      <c r="J13" s="27">
        <v>0.0</v>
      </c>
      <c r="K13" s="27">
        <v>0.0</v>
      </c>
      <c r="L13" s="27">
        <v>1.0</v>
      </c>
      <c r="M13" s="27">
        <v>2.0</v>
      </c>
      <c r="N13" s="27">
        <v>1.0</v>
      </c>
      <c r="O13" s="31">
        <v>4.0</v>
      </c>
      <c r="P13" s="32">
        <v>1.0</v>
      </c>
      <c r="Q13" s="32">
        <v>0.0</v>
      </c>
      <c r="R13" s="31">
        <v>0.0</v>
      </c>
      <c r="S13" s="30">
        <v>0.0</v>
      </c>
      <c r="T13" s="32">
        <v>1.0</v>
      </c>
      <c r="U13" s="22">
        <f t="shared" si="1"/>
        <v>13</v>
      </c>
      <c r="V13" s="22">
        <f t="shared" si="2"/>
        <v>11</v>
      </c>
      <c r="W13" s="22">
        <f t="shared" si="3"/>
        <v>4</v>
      </c>
      <c r="X13" s="23">
        <f t="shared" si="4"/>
        <v>24.07407407</v>
      </c>
      <c r="Y13" s="23">
        <f t="shared" si="5"/>
        <v>31.42857143</v>
      </c>
      <c r="Z13" s="23">
        <f t="shared" si="6"/>
        <v>22.22222222</v>
      </c>
    </row>
    <row r="14" ht="14.25" customHeight="1">
      <c r="A14" s="24">
        <v>7.0</v>
      </c>
      <c r="B14" s="25" t="s">
        <v>23</v>
      </c>
      <c r="C14" s="26">
        <v>9.0</v>
      </c>
      <c r="D14" s="26">
        <v>7.0</v>
      </c>
      <c r="E14" s="26">
        <v>2.0</v>
      </c>
      <c r="F14" s="28">
        <v>1.0</v>
      </c>
      <c r="G14" s="27">
        <v>7.0</v>
      </c>
      <c r="H14" s="28">
        <v>0.0</v>
      </c>
      <c r="I14" s="27">
        <v>3.0</v>
      </c>
      <c r="J14" s="27">
        <v>3.0</v>
      </c>
      <c r="K14" s="27">
        <v>0.0</v>
      </c>
      <c r="L14" s="27">
        <v>4.0</v>
      </c>
      <c r="M14" s="27">
        <v>4.0</v>
      </c>
      <c r="N14" s="27">
        <v>1.0</v>
      </c>
      <c r="O14" s="31">
        <v>4.0</v>
      </c>
      <c r="P14" s="32">
        <v>2.0</v>
      </c>
      <c r="Q14" s="32">
        <v>0.0</v>
      </c>
      <c r="R14" s="31">
        <v>3.0</v>
      </c>
      <c r="S14" s="30">
        <v>0.0</v>
      </c>
      <c r="T14" s="32">
        <v>3.0</v>
      </c>
      <c r="U14" s="22">
        <f t="shared" si="1"/>
        <v>30</v>
      </c>
      <c r="V14" s="22">
        <f t="shared" si="2"/>
        <v>17</v>
      </c>
      <c r="W14" s="22">
        <f t="shared" si="3"/>
        <v>6</v>
      </c>
      <c r="X14" s="23">
        <f t="shared" si="4"/>
        <v>55.55555556</v>
      </c>
      <c r="Y14" s="23">
        <f t="shared" si="5"/>
        <v>48.57142857</v>
      </c>
      <c r="Z14" s="23">
        <f t="shared" si="6"/>
        <v>33.33333333</v>
      </c>
    </row>
    <row r="15" ht="14.25" customHeight="1">
      <c r="A15" s="24">
        <v>8.0</v>
      </c>
      <c r="B15" s="25" t="s">
        <v>24</v>
      </c>
      <c r="C15" s="26">
        <v>11.0</v>
      </c>
      <c r="D15" s="26">
        <v>7.0</v>
      </c>
      <c r="E15" s="26">
        <v>2.0</v>
      </c>
      <c r="F15" s="27">
        <v>4.0</v>
      </c>
      <c r="G15" s="27">
        <v>9.0</v>
      </c>
      <c r="H15" s="27">
        <v>0.0</v>
      </c>
      <c r="I15" s="27">
        <v>6.0</v>
      </c>
      <c r="J15" s="27">
        <v>3.0</v>
      </c>
      <c r="K15" s="27">
        <v>1.0</v>
      </c>
      <c r="L15" s="27">
        <v>5.0</v>
      </c>
      <c r="M15" s="27">
        <v>6.0</v>
      </c>
      <c r="N15" s="27">
        <v>2.0</v>
      </c>
      <c r="O15" s="31">
        <v>5.0</v>
      </c>
      <c r="P15" s="32">
        <v>2.0</v>
      </c>
      <c r="Q15" s="32">
        <v>1.0</v>
      </c>
      <c r="R15" s="31">
        <v>4.0</v>
      </c>
      <c r="S15" s="30">
        <v>0.0</v>
      </c>
      <c r="T15" s="32">
        <v>5.0</v>
      </c>
      <c r="U15" s="22">
        <f t="shared" si="1"/>
        <v>40</v>
      </c>
      <c r="V15" s="22">
        <f t="shared" si="2"/>
        <v>22</v>
      </c>
      <c r="W15" s="22">
        <f t="shared" si="3"/>
        <v>11</v>
      </c>
      <c r="X15" s="23">
        <f t="shared" si="4"/>
        <v>74.07407407</v>
      </c>
      <c r="Y15" s="23">
        <f t="shared" si="5"/>
        <v>62.85714286</v>
      </c>
      <c r="Z15" s="23">
        <f t="shared" si="6"/>
        <v>61.11111111</v>
      </c>
    </row>
    <row r="16" ht="14.25" customHeight="1">
      <c r="A16" s="24">
        <v>9.0</v>
      </c>
      <c r="B16" s="25" t="s">
        <v>25</v>
      </c>
      <c r="C16" s="26">
        <v>10.0</v>
      </c>
      <c r="D16" s="26">
        <v>8.0</v>
      </c>
      <c r="E16" s="26">
        <v>2.0</v>
      </c>
      <c r="F16" s="27">
        <v>4.0</v>
      </c>
      <c r="G16" s="27">
        <v>9.0</v>
      </c>
      <c r="H16" s="27">
        <v>0.0</v>
      </c>
      <c r="I16" s="27">
        <v>6.0</v>
      </c>
      <c r="J16" s="27">
        <v>3.0</v>
      </c>
      <c r="K16" s="27">
        <v>1.0</v>
      </c>
      <c r="L16" s="27">
        <v>5.0</v>
      </c>
      <c r="M16" s="27">
        <v>6.0</v>
      </c>
      <c r="N16" s="27">
        <v>2.0</v>
      </c>
      <c r="O16" s="31">
        <v>5.0</v>
      </c>
      <c r="P16" s="32">
        <v>2.0</v>
      </c>
      <c r="Q16" s="32">
        <v>1.0</v>
      </c>
      <c r="R16" s="31">
        <v>4.0</v>
      </c>
      <c r="S16" s="30">
        <v>0.0</v>
      </c>
      <c r="T16" s="32">
        <v>5.0</v>
      </c>
      <c r="U16" s="22">
        <f t="shared" si="1"/>
        <v>39</v>
      </c>
      <c r="V16" s="22">
        <f t="shared" si="2"/>
        <v>23</v>
      </c>
      <c r="W16" s="22">
        <f t="shared" si="3"/>
        <v>11</v>
      </c>
      <c r="X16" s="23">
        <f t="shared" si="4"/>
        <v>72.22222222</v>
      </c>
      <c r="Y16" s="23">
        <f t="shared" si="5"/>
        <v>65.71428571</v>
      </c>
      <c r="Z16" s="23">
        <f t="shared" si="6"/>
        <v>61.11111111</v>
      </c>
    </row>
    <row r="17" ht="14.25" customHeight="1">
      <c r="A17" s="24">
        <v>10.0</v>
      </c>
      <c r="B17" s="25" t="s">
        <v>26</v>
      </c>
      <c r="C17" s="26">
        <v>10.0</v>
      </c>
      <c r="D17" s="26">
        <v>8.0</v>
      </c>
      <c r="E17" s="26">
        <v>2.0</v>
      </c>
      <c r="F17" s="27">
        <v>4.0</v>
      </c>
      <c r="G17" s="27">
        <v>9.0</v>
      </c>
      <c r="H17" s="27">
        <v>0.0</v>
      </c>
      <c r="I17" s="27">
        <v>6.0</v>
      </c>
      <c r="J17" s="27">
        <v>3.0</v>
      </c>
      <c r="K17" s="27">
        <v>1.0</v>
      </c>
      <c r="L17" s="27">
        <v>5.0</v>
      </c>
      <c r="M17" s="27">
        <v>6.0</v>
      </c>
      <c r="N17" s="27">
        <v>1.0</v>
      </c>
      <c r="O17" s="31">
        <v>5.0</v>
      </c>
      <c r="P17" s="32">
        <v>2.0</v>
      </c>
      <c r="Q17" s="32">
        <v>1.0</v>
      </c>
      <c r="R17" s="31">
        <v>3.0</v>
      </c>
      <c r="S17" s="30">
        <v>0.0</v>
      </c>
      <c r="T17" s="32">
        <v>4.0</v>
      </c>
      <c r="U17" s="22">
        <f t="shared" si="1"/>
        <v>38</v>
      </c>
      <c r="V17" s="22">
        <f t="shared" si="2"/>
        <v>23</v>
      </c>
      <c r="W17" s="22">
        <f t="shared" si="3"/>
        <v>9</v>
      </c>
      <c r="X17" s="23">
        <f t="shared" si="4"/>
        <v>70.37037037</v>
      </c>
      <c r="Y17" s="23">
        <f t="shared" si="5"/>
        <v>65.71428571</v>
      </c>
      <c r="Z17" s="23">
        <f t="shared" si="6"/>
        <v>50</v>
      </c>
    </row>
    <row r="18" ht="14.25" customHeight="1">
      <c r="A18" s="24">
        <v>11.0</v>
      </c>
      <c r="B18" s="25" t="s">
        <v>27</v>
      </c>
      <c r="C18" s="26">
        <v>8.0</v>
      </c>
      <c r="D18" s="26">
        <v>8.0</v>
      </c>
      <c r="E18" s="26">
        <v>0.0</v>
      </c>
      <c r="F18" s="27">
        <v>1.0</v>
      </c>
      <c r="G18" s="27">
        <v>5.0</v>
      </c>
      <c r="H18" s="27">
        <v>0.0</v>
      </c>
      <c r="I18" s="27">
        <v>2.0</v>
      </c>
      <c r="J18" s="27">
        <v>0.0</v>
      </c>
      <c r="K18" s="27">
        <v>1.0</v>
      </c>
      <c r="L18" s="27">
        <v>3.0</v>
      </c>
      <c r="M18" s="27">
        <v>6.0</v>
      </c>
      <c r="N18" s="27">
        <v>2.0</v>
      </c>
      <c r="O18" s="31">
        <v>5.0</v>
      </c>
      <c r="P18" s="32">
        <v>1.0</v>
      </c>
      <c r="Q18" s="32">
        <v>0.0</v>
      </c>
      <c r="R18" s="31">
        <v>1.0</v>
      </c>
      <c r="S18" s="30">
        <v>0.0</v>
      </c>
      <c r="T18" s="32">
        <v>2.0</v>
      </c>
      <c r="U18" s="22">
        <f t="shared" si="1"/>
        <v>24</v>
      </c>
      <c r="V18" s="22">
        <f t="shared" si="2"/>
        <v>16</v>
      </c>
      <c r="W18" s="22">
        <f t="shared" si="3"/>
        <v>5</v>
      </c>
      <c r="X18" s="23">
        <f t="shared" si="4"/>
        <v>44.44444444</v>
      </c>
      <c r="Y18" s="23">
        <f t="shared" si="5"/>
        <v>45.71428571</v>
      </c>
      <c r="Z18" s="23">
        <f t="shared" si="6"/>
        <v>27.77777778</v>
      </c>
    </row>
    <row r="19" ht="14.25" customHeight="1">
      <c r="A19" s="24">
        <v>12.0</v>
      </c>
      <c r="B19" s="25" t="s">
        <v>28</v>
      </c>
      <c r="C19" s="26">
        <v>11.0</v>
      </c>
      <c r="D19" s="26">
        <v>8.0</v>
      </c>
      <c r="E19" s="26">
        <v>2.0</v>
      </c>
      <c r="F19" s="27">
        <v>4.0</v>
      </c>
      <c r="G19" s="27">
        <v>9.0</v>
      </c>
      <c r="H19" s="27">
        <v>0.0</v>
      </c>
      <c r="I19" s="27">
        <v>6.0</v>
      </c>
      <c r="J19" s="27">
        <v>3.0</v>
      </c>
      <c r="K19" s="27">
        <v>1.0</v>
      </c>
      <c r="L19" s="27">
        <v>5.0</v>
      </c>
      <c r="M19" s="27">
        <v>6.0</v>
      </c>
      <c r="N19" s="27">
        <v>2.0</v>
      </c>
      <c r="O19" s="31">
        <v>5.0</v>
      </c>
      <c r="P19" s="32">
        <v>2.0</v>
      </c>
      <c r="Q19" s="32">
        <v>1.0</v>
      </c>
      <c r="R19" s="31">
        <v>4.0</v>
      </c>
      <c r="S19" s="30">
        <v>0.0</v>
      </c>
      <c r="T19" s="32">
        <v>5.0</v>
      </c>
      <c r="U19" s="22">
        <f t="shared" si="1"/>
        <v>40</v>
      </c>
      <c r="V19" s="22">
        <f t="shared" si="2"/>
        <v>23</v>
      </c>
      <c r="W19" s="22">
        <f t="shared" si="3"/>
        <v>11</v>
      </c>
      <c r="X19" s="23">
        <f t="shared" si="4"/>
        <v>74.07407407</v>
      </c>
      <c r="Y19" s="23">
        <f t="shared" si="5"/>
        <v>65.71428571</v>
      </c>
      <c r="Z19" s="23">
        <f t="shared" si="6"/>
        <v>61.11111111</v>
      </c>
    </row>
    <row r="20" ht="14.25" customHeight="1">
      <c r="A20" s="24">
        <v>13.0</v>
      </c>
      <c r="B20" s="25" t="s">
        <v>29</v>
      </c>
      <c r="C20" s="26">
        <v>9.0</v>
      </c>
      <c r="D20" s="26">
        <v>8.0</v>
      </c>
      <c r="E20" s="26">
        <v>2.0</v>
      </c>
      <c r="F20" s="27">
        <v>2.0</v>
      </c>
      <c r="G20" s="27">
        <v>6.0</v>
      </c>
      <c r="H20" s="27">
        <v>0.0</v>
      </c>
      <c r="I20" s="27">
        <v>3.0</v>
      </c>
      <c r="J20" s="27">
        <v>0.0</v>
      </c>
      <c r="K20" s="27">
        <v>1.0</v>
      </c>
      <c r="L20" s="27">
        <v>3.0</v>
      </c>
      <c r="M20" s="27">
        <v>6.0</v>
      </c>
      <c r="N20" s="27">
        <v>2.0</v>
      </c>
      <c r="O20" s="31">
        <v>5.0</v>
      </c>
      <c r="P20" s="32">
        <v>1.0</v>
      </c>
      <c r="Q20" s="32">
        <v>1.0</v>
      </c>
      <c r="R20" s="31">
        <v>2.0</v>
      </c>
      <c r="S20" s="30">
        <v>0.0</v>
      </c>
      <c r="T20" s="32">
        <v>3.0</v>
      </c>
      <c r="U20" s="22">
        <f t="shared" si="1"/>
        <v>28</v>
      </c>
      <c r="V20" s="22">
        <f t="shared" si="2"/>
        <v>17</v>
      </c>
      <c r="W20" s="22">
        <f t="shared" si="3"/>
        <v>9</v>
      </c>
      <c r="X20" s="23">
        <f t="shared" si="4"/>
        <v>51.85185185</v>
      </c>
      <c r="Y20" s="23">
        <f t="shared" si="5"/>
        <v>48.57142857</v>
      </c>
      <c r="Z20" s="23">
        <f t="shared" si="6"/>
        <v>50</v>
      </c>
    </row>
    <row r="21" ht="14.25" customHeight="1">
      <c r="A21" s="24">
        <v>14.0</v>
      </c>
      <c r="B21" s="25" t="s">
        <v>30</v>
      </c>
      <c r="C21" s="26">
        <v>10.0</v>
      </c>
      <c r="D21" s="26">
        <v>8.0</v>
      </c>
      <c r="E21" s="26">
        <v>2.0</v>
      </c>
      <c r="F21" s="28">
        <v>3.0</v>
      </c>
      <c r="G21" s="28">
        <v>7.0</v>
      </c>
      <c r="H21" s="28">
        <v>0.0</v>
      </c>
      <c r="I21" s="27">
        <v>4.0</v>
      </c>
      <c r="J21" s="27">
        <v>4.0</v>
      </c>
      <c r="K21" s="27">
        <v>0.0</v>
      </c>
      <c r="L21" s="27">
        <v>4.0</v>
      </c>
      <c r="M21" s="27">
        <v>6.0</v>
      </c>
      <c r="N21" s="27">
        <v>1.0</v>
      </c>
      <c r="O21" s="31">
        <v>4.0</v>
      </c>
      <c r="P21" s="32">
        <v>1.0</v>
      </c>
      <c r="Q21" s="32">
        <v>1.0</v>
      </c>
      <c r="R21" s="31">
        <v>4.0</v>
      </c>
      <c r="S21" s="30">
        <v>0.0</v>
      </c>
      <c r="T21" s="32">
        <v>4.0</v>
      </c>
      <c r="U21" s="22">
        <f t="shared" si="1"/>
        <v>33</v>
      </c>
      <c r="V21" s="22">
        <f t="shared" si="2"/>
        <v>22</v>
      </c>
      <c r="W21" s="22">
        <f t="shared" si="3"/>
        <v>8</v>
      </c>
      <c r="X21" s="23">
        <f t="shared" si="4"/>
        <v>61.11111111</v>
      </c>
      <c r="Y21" s="23">
        <f t="shared" si="5"/>
        <v>62.85714286</v>
      </c>
      <c r="Z21" s="23">
        <f t="shared" si="6"/>
        <v>44.44444444</v>
      </c>
    </row>
    <row r="22" ht="14.25" customHeight="1">
      <c r="A22" s="24">
        <v>15.0</v>
      </c>
      <c r="B22" s="25" t="s">
        <v>31</v>
      </c>
      <c r="C22" s="26">
        <v>11.0</v>
      </c>
      <c r="D22" s="26">
        <v>7.0</v>
      </c>
      <c r="E22" s="26">
        <v>2.0</v>
      </c>
      <c r="F22" s="28">
        <v>4.0</v>
      </c>
      <c r="G22" s="28">
        <v>9.0</v>
      </c>
      <c r="H22" s="28">
        <v>0.0</v>
      </c>
      <c r="I22" s="27">
        <v>4.0</v>
      </c>
      <c r="J22" s="27">
        <v>3.0</v>
      </c>
      <c r="K22" s="27">
        <v>1.0</v>
      </c>
      <c r="L22" s="27">
        <v>5.0</v>
      </c>
      <c r="M22" s="27">
        <v>6.0</v>
      </c>
      <c r="N22" s="27">
        <v>2.0</v>
      </c>
      <c r="O22" s="31">
        <v>7.0</v>
      </c>
      <c r="P22" s="32">
        <v>2.0</v>
      </c>
      <c r="Q22" s="32">
        <v>1.0</v>
      </c>
      <c r="R22" s="31">
        <v>4.0</v>
      </c>
      <c r="S22" s="30">
        <v>0.0</v>
      </c>
      <c r="T22" s="32">
        <v>5.0</v>
      </c>
      <c r="U22" s="22">
        <f t="shared" si="1"/>
        <v>40</v>
      </c>
      <c r="V22" s="22">
        <f t="shared" si="2"/>
        <v>22</v>
      </c>
      <c r="W22" s="22">
        <f t="shared" si="3"/>
        <v>11</v>
      </c>
      <c r="X22" s="23">
        <f t="shared" si="4"/>
        <v>74.07407407</v>
      </c>
      <c r="Y22" s="23">
        <f t="shared" si="5"/>
        <v>62.85714286</v>
      </c>
      <c r="Z22" s="23">
        <f t="shared" si="6"/>
        <v>61.11111111</v>
      </c>
    </row>
    <row r="23" ht="14.25" customHeight="1">
      <c r="A23" s="24">
        <v>16.0</v>
      </c>
      <c r="B23" s="25" t="s">
        <v>32</v>
      </c>
      <c r="C23" s="33">
        <v>7.0</v>
      </c>
      <c r="D23" s="33">
        <v>7.0</v>
      </c>
      <c r="E23" s="33">
        <v>1.0</v>
      </c>
      <c r="F23" s="34">
        <v>0.0</v>
      </c>
      <c r="G23" s="34">
        <v>2.0</v>
      </c>
      <c r="H23" s="34">
        <v>0.0</v>
      </c>
      <c r="I23" s="27">
        <v>1.0</v>
      </c>
      <c r="J23" s="34">
        <v>0.0</v>
      </c>
      <c r="K23" s="34">
        <v>0.0</v>
      </c>
      <c r="L23" s="34">
        <v>1.0</v>
      </c>
      <c r="M23" s="34">
        <v>2.0</v>
      </c>
      <c r="N23" s="34">
        <v>2.0</v>
      </c>
      <c r="O23" s="80">
        <v>6.0</v>
      </c>
      <c r="P23" s="81">
        <v>1.0</v>
      </c>
      <c r="Q23" s="81">
        <v>0.0</v>
      </c>
      <c r="R23" s="35">
        <v>0.0</v>
      </c>
      <c r="S23" s="30">
        <v>0.0</v>
      </c>
      <c r="T23" s="36">
        <v>1.0</v>
      </c>
      <c r="U23" s="22">
        <f t="shared" si="1"/>
        <v>17</v>
      </c>
      <c r="V23" s="22">
        <f t="shared" si="2"/>
        <v>10</v>
      </c>
      <c r="W23" s="22">
        <f t="shared" si="3"/>
        <v>4</v>
      </c>
      <c r="X23" s="23">
        <f t="shared" si="4"/>
        <v>31.48148148</v>
      </c>
      <c r="Y23" s="23">
        <f t="shared" si="5"/>
        <v>28.57142857</v>
      </c>
      <c r="Z23" s="23">
        <f t="shared" si="6"/>
        <v>22.22222222</v>
      </c>
    </row>
    <row r="24" ht="14.25" customHeight="1">
      <c r="A24" s="24">
        <v>17.0</v>
      </c>
      <c r="B24" s="25" t="s">
        <v>33</v>
      </c>
      <c r="C24" s="37">
        <v>10.0</v>
      </c>
      <c r="D24" s="37">
        <v>7.0</v>
      </c>
      <c r="E24" s="37">
        <v>2.0</v>
      </c>
      <c r="F24" s="27">
        <v>4.0</v>
      </c>
      <c r="G24" s="27">
        <v>10.0</v>
      </c>
      <c r="H24" s="27">
        <v>0.0</v>
      </c>
      <c r="I24" s="27">
        <v>6.0</v>
      </c>
      <c r="J24" s="27">
        <v>4.0</v>
      </c>
      <c r="K24" s="27">
        <v>1.0</v>
      </c>
      <c r="L24" s="27">
        <v>6.0</v>
      </c>
      <c r="M24" s="27">
        <v>6.0</v>
      </c>
      <c r="N24" s="27">
        <v>2.0</v>
      </c>
      <c r="O24" s="31">
        <v>4.0</v>
      </c>
      <c r="P24" s="32">
        <v>2.0</v>
      </c>
      <c r="Q24" s="32">
        <v>1.0</v>
      </c>
      <c r="R24" s="31">
        <v>4.0</v>
      </c>
      <c r="S24" s="30">
        <v>0.0</v>
      </c>
      <c r="T24" s="32">
        <v>5.0</v>
      </c>
      <c r="U24" s="22">
        <f t="shared" si="1"/>
        <v>40</v>
      </c>
      <c r="V24" s="22">
        <f t="shared" si="2"/>
        <v>23</v>
      </c>
      <c r="W24" s="22">
        <f t="shared" si="3"/>
        <v>11</v>
      </c>
      <c r="X24" s="23">
        <f t="shared" si="4"/>
        <v>74.07407407</v>
      </c>
      <c r="Y24" s="23">
        <f t="shared" si="5"/>
        <v>65.71428571</v>
      </c>
      <c r="Z24" s="23">
        <f t="shared" si="6"/>
        <v>61.11111111</v>
      </c>
    </row>
    <row r="25" ht="14.25" customHeight="1">
      <c r="A25" s="24">
        <v>18.0</v>
      </c>
      <c r="B25" s="25" t="s">
        <v>34</v>
      </c>
      <c r="C25" s="37">
        <v>10.0</v>
      </c>
      <c r="D25" s="37">
        <v>8.0</v>
      </c>
      <c r="E25" s="37">
        <v>2.0</v>
      </c>
      <c r="F25" s="27">
        <v>4.0</v>
      </c>
      <c r="G25" s="27">
        <v>10.0</v>
      </c>
      <c r="H25" s="27">
        <v>0.0</v>
      </c>
      <c r="I25" s="27">
        <v>6.0</v>
      </c>
      <c r="J25" s="27">
        <v>4.0</v>
      </c>
      <c r="K25" s="27">
        <v>1.0</v>
      </c>
      <c r="L25" s="27">
        <v>6.0</v>
      </c>
      <c r="M25" s="27">
        <v>6.0</v>
      </c>
      <c r="N25" s="27">
        <v>2.0</v>
      </c>
      <c r="O25" s="31">
        <v>6.0</v>
      </c>
      <c r="P25" s="32">
        <v>2.0</v>
      </c>
      <c r="Q25" s="32">
        <v>1.0</v>
      </c>
      <c r="R25" s="31">
        <v>4.0</v>
      </c>
      <c r="S25" s="30">
        <v>0.0</v>
      </c>
      <c r="T25" s="32">
        <v>5.0</v>
      </c>
      <c r="U25" s="22">
        <f t="shared" si="1"/>
        <v>42</v>
      </c>
      <c r="V25" s="22">
        <f t="shared" si="2"/>
        <v>24</v>
      </c>
      <c r="W25" s="22">
        <f t="shared" si="3"/>
        <v>11</v>
      </c>
      <c r="X25" s="23">
        <f t="shared" si="4"/>
        <v>77.77777778</v>
      </c>
      <c r="Y25" s="23">
        <f t="shared" si="5"/>
        <v>68.57142857</v>
      </c>
      <c r="Z25" s="23">
        <f t="shared" si="6"/>
        <v>61.11111111</v>
      </c>
    </row>
    <row r="26" ht="14.25" customHeight="1">
      <c r="A26" s="24">
        <v>19.0</v>
      </c>
      <c r="B26" s="25" t="s">
        <v>35</v>
      </c>
      <c r="C26" s="37">
        <v>11.0</v>
      </c>
      <c r="D26" s="38">
        <v>7.0</v>
      </c>
      <c r="E26" s="38">
        <v>0.0</v>
      </c>
      <c r="F26" s="27">
        <v>3.0</v>
      </c>
      <c r="G26" s="28">
        <v>9.0</v>
      </c>
      <c r="H26" s="28">
        <v>0.0</v>
      </c>
      <c r="I26" s="27">
        <v>5.0</v>
      </c>
      <c r="J26" s="27">
        <v>3.0</v>
      </c>
      <c r="K26" s="27">
        <v>1.0</v>
      </c>
      <c r="L26" s="27">
        <v>4.0</v>
      </c>
      <c r="M26" s="27">
        <v>6.0</v>
      </c>
      <c r="N26" s="27">
        <v>1.0</v>
      </c>
      <c r="O26" s="31">
        <v>7.0</v>
      </c>
      <c r="P26" s="32">
        <v>1.0</v>
      </c>
      <c r="Q26" s="32">
        <v>1.0</v>
      </c>
      <c r="R26" s="31">
        <v>4.0</v>
      </c>
      <c r="S26" s="30">
        <v>0.0</v>
      </c>
      <c r="T26" s="32">
        <v>4.0</v>
      </c>
      <c r="U26" s="22">
        <f t="shared" si="1"/>
        <v>40</v>
      </c>
      <c r="V26" s="22">
        <f t="shared" si="2"/>
        <v>20</v>
      </c>
      <c r="W26" s="22">
        <f t="shared" si="3"/>
        <v>7</v>
      </c>
      <c r="X26" s="23">
        <f t="shared" si="4"/>
        <v>74.07407407</v>
      </c>
      <c r="Y26" s="23">
        <f t="shared" si="5"/>
        <v>57.14285714</v>
      </c>
      <c r="Z26" s="23">
        <f t="shared" si="6"/>
        <v>38.88888889</v>
      </c>
    </row>
    <row r="27" ht="14.25" customHeight="1">
      <c r="A27" s="24">
        <v>20.0</v>
      </c>
      <c r="B27" s="25" t="s">
        <v>36</v>
      </c>
      <c r="C27" s="38">
        <v>11.0</v>
      </c>
      <c r="D27" s="38">
        <v>8.0</v>
      </c>
      <c r="E27" s="38">
        <v>2.0</v>
      </c>
      <c r="F27" s="28">
        <v>4.0</v>
      </c>
      <c r="G27" s="28">
        <v>10.0</v>
      </c>
      <c r="H27" s="28">
        <v>0.0</v>
      </c>
      <c r="I27" s="27">
        <v>6.0</v>
      </c>
      <c r="J27" s="27">
        <v>4.0</v>
      </c>
      <c r="K27" s="27">
        <v>1.0</v>
      </c>
      <c r="L27" s="27">
        <v>5.0</v>
      </c>
      <c r="M27" s="27">
        <v>6.0</v>
      </c>
      <c r="N27" s="27">
        <v>2.0</v>
      </c>
      <c r="O27" s="31">
        <v>5.0</v>
      </c>
      <c r="P27" s="32">
        <v>2.0</v>
      </c>
      <c r="Q27" s="32">
        <v>1.0</v>
      </c>
      <c r="R27" s="31">
        <v>4.0</v>
      </c>
      <c r="S27" s="30">
        <v>0.0</v>
      </c>
      <c r="T27" s="32">
        <v>5.0</v>
      </c>
      <c r="U27" s="22">
        <f t="shared" si="1"/>
        <v>41</v>
      </c>
      <c r="V27" s="22">
        <f t="shared" si="2"/>
        <v>24</v>
      </c>
      <c r="W27" s="22">
        <f t="shared" si="3"/>
        <v>11</v>
      </c>
      <c r="X27" s="23">
        <f t="shared" si="4"/>
        <v>75.92592593</v>
      </c>
      <c r="Y27" s="23">
        <f t="shared" si="5"/>
        <v>68.57142857</v>
      </c>
      <c r="Z27" s="23">
        <f t="shared" si="6"/>
        <v>61.11111111</v>
      </c>
    </row>
    <row r="28" ht="14.25" customHeight="1">
      <c r="A28" s="24">
        <v>21.0</v>
      </c>
      <c r="B28" s="25" t="s">
        <v>37</v>
      </c>
      <c r="C28" s="37">
        <v>10.0</v>
      </c>
      <c r="D28" s="37">
        <v>8.0</v>
      </c>
      <c r="E28" s="37">
        <v>2.0</v>
      </c>
      <c r="F28" s="27">
        <v>4.0</v>
      </c>
      <c r="G28" s="27">
        <v>8.0</v>
      </c>
      <c r="H28" s="27">
        <v>0.0</v>
      </c>
      <c r="I28" s="27">
        <v>6.0</v>
      </c>
      <c r="J28" s="27">
        <v>3.0</v>
      </c>
      <c r="K28" s="27">
        <v>1.0</v>
      </c>
      <c r="L28" s="27">
        <v>5.0</v>
      </c>
      <c r="M28" s="27">
        <v>4.0</v>
      </c>
      <c r="N28" s="27">
        <v>2.0</v>
      </c>
      <c r="O28" s="31">
        <v>8.0</v>
      </c>
      <c r="P28" s="32">
        <v>2.0</v>
      </c>
      <c r="Q28" s="32">
        <v>1.0</v>
      </c>
      <c r="R28" s="31">
        <v>3.0</v>
      </c>
      <c r="S28" s="30">
        <v>0.0</v>
      </c>
      <c r="T28" s="32">
        <v>4.0</v>
      </c>
      <c r="U28" s="22">
        <f t="shared" si="1"/>
        <v>40</v>
      </c>
      <c r="V28" s="22">
        <f t="shared" si="2"/>
        <v>21</v>
      </c>
      <c r="W28" s="22">
        <f t="shared" si="3"/>
        <v>10</v>
      </c>
      <c r="X28" s="23">
        <f t="shared" si="4"/>
        <v>74.07407407</v>
      </c>
      <c r="Y28" s="23">
        <f t="shared" si="5"/>
        <v>60</v>
      </c>
      <c r="Z28" s="23">
        <f t="shared" si="6"/>
        <v>55.55555556</v>
      </c>
    </row>
    <row r="29" ht="14.25" customHeight="1">
      <c r="A29" s="24">
        <v>22.0</v>
      </c>
      <c r="B29" s="25" t="s">
        <v>38</v>
      </c>
      <c r="C29" s="38">
        <v>11.0</v>
      </c>
      <c r="D29" s="38">
        <v>7.0</v>
      </c>
      <c r="E29" s="38">
        <v>1.0</v>
      </c>
      <c r="F29" s="28">
        <v>4.0</v>
      </c>
      <c r="G29" s="28">
        <v>9.0</v>
      </c>
      <c r="H29" s="27">
        <v>0.0</v>
      </c>
      <c r="I29" s="27">
        <v>6.0</v>
      </c>
      <c r="J29" s="27">
        <v>3.0</v>
      </c>
      <c r="K29" s="27">
        <v>1.0</v>
      </c>
      <c r="L29" s="27">
        <v>5.0</v>
      </c>
      <c r="M29" s="27">
        <v>6.0</v>
      </c>
      <c r="N29" s="27">
        <v>2.0</v>
      </c>
      <c r="O29" s="31">
        <v>8.0</v>
      </c>
      <c r="P29" s="32">
        <v>2.0</v>
      </c>
      <c r="Q29" s="32">
        <v>1.0</v>
      </c>
      <c r="R29" s="31">
        <v>4.0</v>
      </c>
      <c r="S29" s="30">
        <v>0.0</v>
      </c>
      <c r="T29" s="32">
        <v>5.0</v>
      </c>
      <c r="U29" s="22">
        <f t="shared" si="1"/>
        <v>43</v>
      </c>
      <c r="V29" s="22">
        <f t="shared" si="2"/>
        <v>22</v>
      </c>
      <c r="W29" s="22">
        <f t="shared" si="3"/>
        <v>10</v>
      </c>
      <c r="X29" s="23">
        <f t="shared" si="4"/>
        <v>79.62962963</v>
      </c>
      <c r="Y29" s="23">
        <f t="shared" si="5"/>
        <v>62.85714286</v>
      </c>
      <c r="Z29" s="23">
        <f t="shared" si="6"/>
        <v>55.55555556</v>
      </c>
    </row>
    <row r="30" ht="14.25" customHeight="1">
      <c r="A30" s="24">
        <v>23.0</v>
      </c>
      <c r="B30" s="25" t="s">
        <v>39</v>
      </c>
      <c r="C30" s="37">
        <v>9.0</v>
      </c>
      <c r="D30" s="38">
        <v>8.0</v>
      </c>
      <c r="E30" s="38">
        <v>2.0</v>
      </c>
      <c r="F30" s="27">
        <v>4.0</v>
      </c>
      <c r="G30" s="28">
        <v>8.0</v>
      </c>
      <c r="H30" s="27">
        <v>0.0</v>
      </c>
      <c r="I30" s="27">
        <v>4.0</v>
      </c>
      <c r="J30" s="27">
        <v>3.0</v>
      </c>
      <c r="K30" s="27">
        <v>1.0</v>
      </c>
      <c r="L30" s="27">
        <v>5.0</v>
      </c>
      <c r="M30" s="27">
        <v>6.0</v>
      </c>
      <c r="N30" s="27">
        <v>2.0</v>
      </c>
      <c r="O30" s="31">
        <v>9.0</v>
      </c>
      <c r="P30" s="32">
        <v>2.0</v>
      </c>
      <c r="Q30" s="32">
        <v>1.0</v>
      </c>
      <c r="R30" s="31">
        <v>4.0</v>
      </c>
      <c r="S30" s="30">
        <v>0.0</v>
      </c>
      <c r="T30" s="32">
        <v>4.0</v>
      </c>
      <c r="U30" s="22">
        <f t="shared" si="1"/>
        <v>39</v>
      </c>
      <c r="V30" s="22">
        <f t="shared" si="2"/>
        <v>23</v>
      </c>
      <c r="W30" s="22">
        <f t="shared" si="3"/>
        <v>10</v>
      </c>
      <c r="X30" s="23">
        <f t="shared" si="4"/>
        <v>72.22222222</v>
      </c>
      <c r="Y30" s="23">
        <f t="shared" si="5"/>
        <v>65.71428571</v>
      </c>
      <c r="Z30" s="23">
        <f t="shared" si="6"/>
        <v>55.55555556</v>
      </c>
    </row>
    <row r="31" ht="14.25" customHeight="1">
      <c r="A31" s="24">
        <v>24.0</v>
      </c>
      <c r="B31" s="25" t="s">
        <v>40</v>
      </c>
      <c r="C31" s="37">
        <v>11.0</v>
      </c>
      <c r="D31" s="37">
        <v>8.0</v>
      </c>
      <c r="E31" s="37">
        <v>2.0</v>
      </c>
      <c r="F31" s="27">
        <v>4.0</v>
      </c>
      <c r="G31" s="27">
        <v>9.0</v>
      </c>
      <c r="H31" s="27">
        <v>0.0</v>
      </c>
      <c r="I31" s="27">
        <v>6.0</v>
      </c>
      <c r="J31" s="27">
        <v>2.0</v>
      </c>
      <c r="K31" s="27">
        <v>1.0</v>
      </c>
      <c r="L31" s="27">
        <v>5.0</v>
      </c>
      <c r="M31" s="27">
        <v>6.0</v>
      </c>
      <c r="N31" s="27">
        <v>2.0</v>
      </c>
      <c r="O31" s="31">
        <v>7.0</v>
      </c>
      <c r="P31" s="32">
        <v>2.0</v>
      </c>
      <c r="Q31" s="32">
        <v>1.0</v>
      </c>
      <c r="R31" s="31">
        <v>4.0</v>
      </c>
      <c r="S31" s="30">
        <v>0.0</v>
      </c>
      <c r="T31" s="32">
        <v>5.0</v>
      </c>
      <c r="U31" s="22">
        <f t="shared" si="1"/>
        <v>42</v>
      </c>
      <c r="V31" s="22">
        <f t="shared" si="2"/>
        <v>22</v>
      </c>
      <c r="W31" s="22">
        <f t="shared" si="3"/>
        <v>11</v>
      </c>
      <c r="X31" s="23">
        <f t="shared" si="4"/>
        <v>77.77777778</v>
      </c>
      <c r="Y31" s="23">
        <f t="shared" si="5"/>
        <v>62.85714286</v>
      </c>
      <c r="Z31" s="23">
        <f t="shared" si="6"/>
        <v>61.11111111</v>
      </c>
    </row>
    <row r="32" ht="14.25" customHeight="1">
      <c r="A32" s="24">
        <v>25.0</v>
      </c>
      <c r="B32" s="25" t="s">
        <v>41</v>
      </c>
      <c r="C32" s="38">
        <v>10.0</v>
      </c>
      <c r="D32" s="38">
        <v>8.0</v>
      </c>
      <c r="E32" s="38">
        <v>0.0</v>
      </c>
      <c r="F32" s="28">
        <v>4.0</v>
      </c>
      <c r="G32" s="27">
        <v>9.0</v>
      </c>
      <c r="H32" s="28">
        <v>0.0</v>
      </c>
      <c r="I32" s="27">
        <v>5.0</v>
      </c>
      <c r="J32" s="27">
        <v>3.0</v>
      </c>
      <c r="K32" s="27">
        <v>1.0</v>
      </c>
      <c r="L32" s="27">
        <v>5.0</v>
      </c>
      <c r="M32" s="27">
        <v>6.0</v>
      </c>
      <c r="N32" s="27">
        <v>2.0</v>
      </c>
      <c r="O32" s="31">
        <v>7.0</v>
      </c>
      <c r="P32" s="32">
        <v>2.0</v>
      </c>
      <c r="Q32" s="32">
        <v>1.0</v>
      </c>
      <c r="R32" s="31">
        <v>3.0</v>
      </c>
      <c r="S32" s="30">
        <v>0.0</v>
      </c>
      <c r="T32" s="32">
        <v>4.0</v>
      </c>
      <c r="U32" s="22">
        <f t="shared" si="1"/>
        <v>39</v>
      </c>
      <c r="V32" s="22">
        <f t="shared" si="2"/>
        <v>23</v>
      </c>
      <c r="W32" s="22">
        <f t="shared" si="3"/>
        <v>8</v>
      </c>
      <c r="X32" s="23">
        <f t="shared" si="4"/>
        <v>72.22222222</v>
      </c>
      <c r="Y32" s="23">
        <f t="shared" si="5"/>
        <v>65.71428571</v>
      </c>
      <c r="Z32" s="23">
        <f t="shared" si="6"/>
        <v>44.44444444</v>
      </c>
    </row>
    <row r="33" ht="14.25" customHeight="1">
      <c r="A33" s="24">
        <v>26.0</v>
      </c>
      <c r="B33" s="25" t="s">
        <v>42</v>
      </c>
      <c r="C33" s="38">
        <v>12.0</v>
      </c>
      <c r="D33" s="38">
        <v>8.0</v>
      </c>
      <c r="E33" s="38">
        <v>2.0</v>
      </c>
      <c r="F33" s="28">
        <v>4.0</v>
      </c>
      <c r="G33" s="28">
        <v>9.0</v>
      </c>
      <c r="H33" s="28">
        <v>0.0</v>
      </c>
      <c r="I33" s="27">
        <v>4.0</v>
      </c>
      <c r="J33" s="27">
        <v>3.0</v>
      </c>
      <c r="K33" s="27">
        <v>1.0</v>
      </c>
      <c r="L33" s="27">
        <v>5.0</v>
      </c>
      <c r="M33" s="27">
        <v>6.0</v>
      </c>
      <c r="N33" s="27">
        <v>2.0</v>
      </c>
      <c r="O33" s="31">
        <v>8.0</v>
      </c>
      <c r="P33" s="32">
        <v>2.0</v>
      </c>
      <c r="Q33" s="32">
        <v>1.0</v>
      </c>
      <c r="R33" s="31">
        <v>3.0</v>
      </c>
      <c r="S33" s="30">
        <v>0.0</v>
      </c>
      <c r="T33" s="32">
        <v>4.0</v>
      </c>
      <c r="U33" s="22">
        <f t="shared" si="1"/>
        <v>41</v>
      </c>
      <c r="V33" s="22">
        <f t="shared" si="2"/>
        <v>23</v>
      </c>
      <c r="W33" s="22">
        <f t="shared" si="3"/>
        <v>10</v>
      </c>
      <c r="X33" s="23">
        <f t="shared" si="4"/>
        <v>75.92592593</v>
      </c>
      <c r="Y33" s="23">
        <f t="shared" si="5"/>
        <v>65.71428571</v>
      </c>
      <c r="Z33" s="23">
        <f t="shared" si="6"/>
        <v>55.55555556</v>
      </c>
    </row>
    <row r="34" ht="14.25" customHeight="1">
      <c r="A34" s="24">
        <v>27.0</v>
      </c>
      <c r="B34" s="25" t="s">
        <v>43</v>
      </c>
      <c r="C34" s="37">
        <v>11.0</v>
      </c>
      <c r="D34" s="38">
        <v>7.0</v>
      </c>
      <c r="E34" s="38">
        <v>2.0</v>
      </c>
      <c r="F34" s="27">
        <v>4.0</v>
      </c>
      <c r="G34" s="28">
        <v>9.0</v>
      </c>
      <c r="H34" s="27">
        <v>0.0</v>
      </c>
      <c r="I34" s="27">
        <v>6.0</v>
      </c>
      <c r="J34" s="27">
        <v>3.0</v>
      </c>
      <c r="K34" s="27">
        <v>1.0</v>
      </c>
      <c r="L34" s="27">
        <v>5.0</v>
      </c>
      <c r="M34" s="27">
        <v>6.0</v>
      </c>
      <c r="N34" s="27">
        <v>2.0</v>
      </c>
      <c r="O34" s="31">
        <v>8.0</v>
      </c>
      <c r="P34" s="32">
        <v>2.0</v>
      </c>
      <c r="Q34" s="32">
        <v>1.0</v>
      </c>
      <c r="R34" s="31">
        <v>4.0</v>
      </c>
      <c r="S34" s="30">
        <v>0.0</v>
      </c>
      <c r="T34" s="32">
        <v>5.0</v>
      </c>
      <c r="U34" s="22">
        <f t="shared" si="1"/>
        <v>43</v>
      </c>
      <c r="V34" s="22">
        <f t="shared" si="2"/>
        <v>22</v>
      </c>
      <c r="W34" s="22">
        <f t="shared" si="3"/>
        <v>11</v>
      </c>
      <c r="X34" s="23">
        <f t="shared" si="4"/>
        <v>79.62962963</v>
      </c>
      <c r="Y34" s="23">
        <f t="shared" si="5"/>
        <v>62.85714286</v>
      </c>
      <c r="Z34" s="23">
        <f t="shared" si="6"/>
        <v>61.11111111</v>
      </c>
    </row>
    <row r="35" ht="14.25" customHeight="1">
      <c r="A35" s="24">
        <v>28.0</v>
      </c>
      <c r="B35" s="25" t="s">
        <v>44</v>
      </c>
      <c r="C35" s="37">
        <v>9.0</v>
      </c>
      <c r="D35" s="38">
        <v>8.0</v>
      </c>
      <c r="E35" s="38">
        <v>2.0</v>
      </c>
      <c r="F35" s="27">
        <v>3.0</v>
      </c>
      <c r="G35" s="27">
        <v>8.0</v>
      </c>
      <c r="H35" s="27">
        <v>0.0</v>
      </c>
      <c r="I35" s="27">
        <v>5.0</v>
      </c>
      <c r="J35" s="27">
        <v>3.0</v>
      </c>
      <c r="K35" s="27">
        <v>1.0</v>
      </c>
      <c r="L35" s="27">
        <v>5.0</v>
      </c>
      <c r="M35" s="27">
        <v>4.0</v>
      </c>
      <c r="N35" s="27">
        <v>2.0</v>
      </c>
      <c r="O35" s="31">
        <v>8.0</v>
      </c>
      <c r="P35" s="32">
        <v>1.0</v>
      </c>
      <c r="Q35" s="32">
        <v>1.0</v>
      </c>
      <c r="R35" s="31">
        <v>3.0</v>
      </c>
      <c r="S35" s="30">
        <v>0.0</v>
      </c>
      <c r="T35" s="32">
        <v>5.0</v>
      </c>
      <c r="U35" s="22">
        <f t="shared" si="1"/>
        <v>38</v>
      </c>
      <c r="V35" s="22">
        <f t="shared" si="2"/>
        <v>19</v>
      </c>
      <c r="W35" s="22">
        <f t="shared" si="3"/>
        <v>11</v>
      </c>
      <c r="X35" s="23">
        <f t="shared" si="4"/>
        <v>70.37037037</v>
      </c>
      <c r="Y35" s="23">
        <f t="shared" si="5"/>
        <v>54.28571429</v>
      </c>
      <c r="Z35" s="23">
        <f t="shared" si="6"/>
        <v>61.11111111</v>
      </c>
    </row>
    <row r="36" ht="14.25" customHeight="1">
      <c r="A36" s="24">
        <v>29.0</v>
      </c>
      <c r="B36" s="25" t="s">
        <v>45</v>
      </c>
      <c r="C36" s="37">
        <v>12.0</v>
      </c>
      <c r="D36" s="37">
        <v>8.0</v>
      </c>
      <c r="E36" s="37">
        <v>2.0</v>
      </c>
      <c r="F36" s="27">
        <v>4.0</v>
      </c>
      <c r="G36" s="27">
        <v>8.0</v>
      </c>
      <c r="H36" s="27">
        <v>0.0</v>
      </c>
      <c r="I36" s="27">
        <v>6.0</v>
      </c>
      <c r="J36" s="27">
        <v>2.0</v>
      </c>
      <c r="K36" s="27">
        <v>1.0</v>
      </c>
      <c r="L36" s="27">
        <v>5.0</v>
      </c>
      <c r="M36" s="27">
        <v>6.0</v>
      </c>
      <c r="N36" s="27">
        <v>2.0</v>
      </c>
      <c r="O36" s="31">
        <v>8.0</v>
      </c>
      <c r="P36" s="32">
        <v>2.0</v>
      </c>
      <c r="Q36" s="32">
        <v>1.0</v>
      </c>
      <c r="R36" s="31">
        <v>3.0</v>
      </c>
      <c r="S36" s="30">
        <v>0.0</v>
      </c>
      <c r="T36" s="32">
        <v>4.0</v>
      </c>
      <c r="U36" s="22">
        <f t="shared" si="1"/>
        <v>42</v>
      </c>
      <c r="V36" s="22">
        <f t="shared" si="2"/>
        <v>22</v>
      </c>
      <c r="W36" s="22">
        <f t="shared" si="3"/>
        <v>10</v>
      </c>
      <c r="X36" s="23">
        <f t="shared" si="4"/>
        <v>77.77777778</v>
      </c>
      <c r="Y36" s="23">
        <f t="shared" si="5"/>
        <v>62.85714286</v>
      </c>
      <c r="Z36" s="23">
        <f t="shared" si="6"/>
        <v>55.55555556</v>
      </c>
    </row>
    <row r="37" ht="14.25" customHeight="1">
      <c r="A37" s="39"/>
      <c r="B37" s="19" t="s">
        <v>46</v>
      </c>
      <c r="C37" s="40"/>
      <c r="D37" s="40"/>
      <c r="E37" s="40"/>
      <c r="F37" s="43">
        <v>9.0</v>
      </c>
      <c r="G37" s="43">
        <v>13.0</v>
      </c>
      <c r="H37" s="43">
        <v>2.0</v>
      </c>
      <c r="I37" s="43">
        <v>9.0</v>
      </c>
      <c r="J37" s="43">
        <v>5.0</v>
      </c>
      <c r="K37" s="43">
        <v>4.0</v>
      </c>
      <c r="L37" s="42"/>
      <c r="M37" s="42"/>
      <c r="N37" s="42"/>
      <c r="O37" s="44"/>
      <c r="P37" s="45"/>
      <c r="Q37" s="45"/>
      <c r="R37" s="44"/>
      <c r="S37" s="30">
        <v>0.0</v>
      </c>
      <c r="T37" s="45"/>
      <c r="U37" s="22">
        <f t="shared" si="1"/>
        <v>22</v>
      </c>
      <c r="V37" s="22">
        <f t="shared" si="2"/>
        <v>14</v>
      </c>
      <c r="W37" s="22">
        <f t="shared" si="3"/>
        <v>6</v>
      </c>
      <c r="X37" s="23">
        <f t="shared" si="4"/>
        <v>40.74074074</v>
      </c>
      <c r="Y37" s="23">
        <f t="shared" si="5"/>
        <v>40</v>
      </c>
      <c r="Z37" s="23">
        <f t="shared" si="6"/>
        <v>33.33333333</v>
      </c>
    </row>
    <row r="38" ht="14.25" customHeight="1">
      <c r="A38" s="24">
        <v>30.0</v>
      </c>
      <c r="B38" s="25" t="s">
        <v>47</v>
      </c>
      <c r="C38" s="38">
        <v>12.0</v>
      </c>
      <c r="D38" s="38">
        <v>8.0</v>
      </c>
      <c r="E38" s="38">
        <v>2.0</v>
      </c>
      <c r="F38" s="28">
        <v>2.0</v>
      </c>
      <c r="G38" s="27">
        <v>8.0</v>
      </c>
      <c r="H38" s="28">
        <v>0.0</v>
      </c>
      <c r="I38" s="27">
        <v>5.0</v>
      </c>
      <c r="J38" s="27">
        <v>2.0</v>
      </c>
      <c r="K38" s="27">
        <v>1.0</v>
      </c>
      <c r="L38" s="27">
        <v>5.0</v>
      </c>
      <c r="M38" s="27">
        <v>6.0</v>
      </c>
      <c r="N38" s="27">
        <v>2.0</v>
      </c>
      <c r="O38" s="31">
        <v>8.0</v>
      </c>
      <c r="P38" s="32">
        <v>1.0</v>
      </c>
      <c r="Q38" s="32">
        <v>0.0</v>
      </c>
      <c r="R38" s="31">
        <v>3.0</v>
      </c>
      <c r="S38" s="30">
        <v>0.0</v>
      </c>
      <c r="T38" s="32">
        <v>4.0</v>
      </c>
      <c r="U38" s="22">
        <f t="shared" si="1"/>
        <v>41</v>
      </c>
      <c r="V38" s="22">
        <f t="shared" si="2"/>
        <v>19</v>
      </c>
      <c r="W38" s="22">
        <f t="shared" si="3"/>
        <v>9</v>
      </c>
      <c r="X38" s="23">
        <f t="shared" si="4"/>
        <v>75.92592593</v>
      </c>
      <c r="Y38" s="23">
        <f t="shared" si="5"/>
        <v>54.28571429</v>
      </c>
      <c r="Z38" s="23">
        <f t="shared" si="6"/>
        <v>50</v>
      </c>
    </row>
    <row r="39" ht="14.25" customHeight="1">
      <c r="A39" s="24">
        <v>31.0</v>
      </c>
      <c r="B39" s="25" t="s">
        <v>48</v>
      </c>
      <c r="C39" s="38">
        <v>8.0</v>
      </c>
      <c r="D39" s="38">
        <v>5.0</v>
      </c>
      <c r="E39" s="38">
        <v>1.0</v>
      </c>
      <c r="F39" s="28">
        <v>0.0</v>
      </c>
      <c r="G39" s="28">
        <v>5.0</v>
      </c>
      <c r="H39" s="28">
        <v>0.0</v>
      </c>
      <c r="I39" s="27">
        <v>1.0</v>
      </c>
      <c r="J39" s="27">
        <v>0.0</v>
      </c>
      <c r="K39" s="27">
        <v>1.0</v>
      </c>
      <c r="L39" s="27">
        <v>3.0</v>
      </c>
      <c r="M39" s="27">
        <v>6.0</v>
      </c>
      <c r="N39" s="27">
        <v>2.0</v>
      </c>
      <c r="O39" s="31">
        <v>7.0</v>
      </c>
      <c r="P39" s="32">
        <v>0.0</v>
      </c>
      <c r="Q39" s="32">
        <v>0.0</v>
      </c>
      <c r="R39" s="31">
        <v>1.0</v>
      </c>
      <c r="S39" s="30">
        <v>0.0</v>
      </c>
      <c r="T39" s="32">
        <v>2.0</v>
      </c>
      <c r="U39" s="22">
        <f t="shared" si="1"/>
        <v>25</v>
      </c>
      <c r="V39" s="22">
        <f t="shared" si="2"/>
        <v>11</v>
      </c>
      <c r="W39" s="22">
        <f t="shared" si="3"/>
        <v>6</v>
      </c>
      <c r="X39" s="23">
        <f t="shared" si="4"/>
        <v>46.2962963</v>
      </c>
      <c r="Y39" s="23">
        <f t="shared" si="5"/>
        <v>31.42857143</v>
      </c>
      <c r="Z39" s="23">
        <f t="shared" si="6"/>
        <v>33.33333333</v>
      </c>
    </row>
    <row r="40" ht="14.25" customHeight="1">
      <c r="A40" s="24">
        <v>32.0</v>
      </c>
      <c r="B40" s="25" t="s">
        <v>49</v>
      </c>
      <c r="C40" s="37">
        <v>7.0</v>
      </c>
      <c r="D40" s="37">
        <v>8.0</v>
      </c>
      <c r="E40" s="37">
        <v>2.0</v>
      </c>
      <c r="F40" s="27">
        <v>0.0</v>
      </c>
      <c r="G40" s="27">
        <v>4.0</v>
      </c>
      <c r="H40" s="27">
        <v>0.0</v>
      </c>
      <c r="I40" s="27">
        <v>2.0</v>
      </c>
      <c r="J40" s="27">
        <v>0.0</v>
      </c>
      <c r="K40" s="27">
        <v>1.0</v>
      </c>
      <c r="L40" s="27">
        <v>1.0</v>
      </c>
      <c r="M40" s="27">
        <v>6.0</v>
      </c>
      <c r="N40" s="27">
        <v>2.0</v>
      </c>
      <c r="O40" s="31">
        <v>3.0</v>
      </c>
      <c r="P40" s="32">
        <v>0.0</v>
      </c>
      <c r="Q40" s="32">
        <v>0.0</v>
      </c>
      <c r="R40" s="31">
        <v>0.0</v>
      </c>
      <c r="S40" s="30">
        <v>0.0</v>
      </c>
      <c r="T40" s="32">
        <v>1.0</v>
      </c>
      <c r="U40" s="22">
        <f t="shared" si="1"/>
        <v>17</v>
      </c>
      <c r="V40" s="22">
        <f t="shared" si="2"/>
        <v>14</v>
      </c>
      <c r="W40" s="22">
        <f t="shared" si="3"/>
        <v>6</v>
      </c>
      <c r="X40" s="23">
        <f t="shared" si="4"/>
        <v>31.48148148</v>
      </c>
      <c r="Y40" s="23">
        <f t="shared" si="5"/>
        <v>40</v>
      </c>
      <c r="Z40" s="23">
        <f t="shared" si="6"/>
        <v>33.33333333</v>
      </c>
    </row>
    <row r="41" ht="14.25" customHeight="1">
      <c r="A41" s="24">
        <v>33.0</v>
      </c>
      <c r="B41" s="25" t="s">
        <v>50</v>
      </c>
      <c r="C41" s="38">
        <v>7.0</v>
      </c>
      <c r="D41" s="38">
        <v>7.0</v>
      </c>
      <c r="E41" s="38">
        <v>1.0</v>
      </c>
      <c r="F41" s="28">
        <v>0.0</v>
      </c>
      <c r="G41" s="28">
        <v>6.0</v>
      </c>
      <c r="H41" s="28">
        <v>0.0</v>
      </c>
      <c r="I41" s="27">
        <v>2.0</v>
      </c>
      <c r="J41" s="27">
        <v>0.0</v>
      </c>
      <c r="K41" s="27">
        <v>1.0</v>
      </c>
      <c r="L41" s="27">
        <v>3.0</v>
      </c>
      <c r="M41" s="27">
        <v>6.0</v>
      </c>
      <c r="N41" s="27">
        <v>2.0</v>
      </c>
      <c r="O41" s="31">
        <v>4.0</v>
      </c>
      <c r="P41" s="32">
        <v>0.0</v>
      </c>
      <c r="Q41" s="32">
        <v>0.0</v>
      </c>
      <c r="R41" s="31">
        <v>2.0</v>
      </c>
      <c r="S41" s="30">
        <v>0.0</v>
      </c>
      <c r="T41" s="32">
        <v>3.0</v>
      </c>
      <c r="U41" s="22">
        <f t="shared" si="1"/>
        <v>24</v>
      </c>
      <c r="V41" s="22">
        <f t="shared" si="2"/>
        <v>13</v>
      </c>
      <c r="W41" s="22">
        <f t="shared" si="3"/>
        <v>7</v>
      </c>
      <c r="X41" s="23">
        <f t="shared" si="4"/>
        <v>44.44444444</v>
      </c>
      <c r="Y41" s="23">
        <f t="shared" si="5"/>
        <v>37.14285714</v>
      </c>
      <c r="Z41" s="23">
        <f t="shared" si="6"/>
        <v>38.88888889</v>
      </c>
    </row>
    <row r="42" ht="14.25" customHeight="1">
      <c r="A42" s="24">
        <v>34.0</v>
      </c>
      <c r="B42" s="25" t="s">
        <v>51</v>
      </c>
      <c r="C42" s="38">
        <v>8.0</v>
      </c>
      <c r="D42" s="38">
        <v>7.0</v>
      </c>
      <c r="E42" s="38">
        <v>2.0</v>
      </c>
      <c r="F42" s="28">
        <v>1.0</v>
      </c>
      <c r="G42" s="28">
        <v>6.0</v>
      </c>
      <c r="H42" s="27">
        <v>0.0</v>
      </c>
      <c r="I42" s="27">
        <v>2.0</v>
      </c>
      <c r="J42" s="27">
        <v>0.0</v>
      </c>
      <c r="K42" s="27">
        <v>1.0</v>
      </c>
      <c r="L42" s="27">
        <v>3.0</v>
      </c>
      <c r="M42" s="27">
        <v>6.0</v>
      </c>
      <c r="N42" s="27">
        <v>2.0</v>
      </c>
      <c r="O42" s="31">
        <v>5.0</v>
      </c>
      <c r="P42" s="32">
        <v>0.0</v>
      </c>
      <c r="Q42" s="32">
        <v>0.0</v>
      </c>
      <c r="R42" s="31">
        <v>2.0</v>
      </c>
      <c r="S42" s="30">
        <v>0.0</v>
      </c>
      <c r="T42" s="32">
        <v>3.0</v>
      </c>
      <c r="U42" s="22">
        <f t="shared" si="1"/>
        <v>26</v>
      </c>
      <c r="V42" s="22">
        <f t="shared" si="2"/>
        <v>14</v>
      </c>
      <c r="W42" s="22">
        <f t="shared" si="3"/>
        <v>8</v>
      </c>
      <c r="X42" s="23">
        <f t="shared" si="4"/>
        <v>48.14814815</v>
      </c>
      <c r="Y42" s="23">
        <f t="shared" si="5"/>
        <v>40</v>
      </c>
      <c r="Z42" s="23">
        <f t="shared" si="6"/>
        <v>44.44444444</v>
      </c>
    </row>
    <row r="43" ht="14.25" customHeight="1">
      <c r="A43" s="24">
        <v>35.0</v>
      </c>
      <c r="B43" s="25" t="s">
        <v>52</v>
      </c>
      <c r="C43" s="37">
        <v>12.0</v>
      </c>
      <c r="D43" s="37">
        <v>8.0</v>
      </c>
      <c r="E43" s="37">
        <v>2.0</v>
      </c>
      <c r="F43" s="27">
        <v>3.0</v>
      </c>
      <c r="G43" s="27">
        <v>10.0</v>
      </c>
      <c r="H43" s="27">
        <v>0.0</v>
      </c>
      <c r="I43" s="27">
        <v>6.0</v>
      </c>
      <c r="J43" s="27">
        <v>4.0</v>
      </c>
      <c r="K43" s="27">
        <v>1.0</v>
      </c>
      <c r="L43" s="27">
        <v>6.0</v>
      </c>
      <c r="M43" s="27">
        <v>6.0</v>
      </c>
      <c r="N43" s="27">
        <v>2.0</v>
      </c>
      <c r="O43" s="31">
        <v>5.0</v>
      </c>
      <c r="P43" s="32">
        <v>1.0</v>
      </c>
      <c r="Q43" s="32">
        <v>1.0</v>
      </c>
      <c r="R43" s="31">
        <v>4.0</v>
      </c>
      <c r="S43" s="30">
        <v>0.0</v>
      </c>
      <c r="T43" s="32">
        <v>5.0</v>
      </c>
      <c r="U43" s="22">
        <f t="shared" si="1"/>
        <v>43</v>
      </c>
      <c r="V43" s="22">
        <f t="shared" si="2"/>
        <v>22</v>
      </c>
      <c r="W43" s="22">
        <f t="shared" si="3"/>
        <v>11</v>
      </c>
      <c r="X43" s="23">
        <f t="shared" si="4"/>
        <v>79.62962963</v>
      </c>
      <c r="Y43" s="23">
        <f t="shared" si="5"/>
        <v>62.85714286</v>
      </c>
      <c r="Z43" s="23">
        <f t="shared" si="6"/>
        <v>61.11111111</v>
      </c>
    </row>
    <row r="44" ht="14.25" customHeight="1">
      <c r="A44" s="24">
        <v>36.0</v>
      </c>
      <c r="B44" s="25" t="s">
        <v>53</v>
      </c>
      <c r="C44" s="37">
        <v>8.0</v>
      </c>
      <c r="D44" s="37">
        <v>8.0</v>
      </c>
      <c r="E44" s="37">
        <v>0.0</v>
      </c>
      <c r="F44" s="27">
        <v>2.0</v>
      </c>
      <c r="G44" s="27">
        <v>7.0</v>
      </c>
      <c r="H44" s="27">
        <v>0.0</v>
      </c>
      <c r="I44" s="27">
        <v>3.0</v>
      </c>
      <c r="J44" s="27">
        <v>1.0</v>
      </c>
      <c r="K44" s="27">
        <v>1.0</v>
      </c>
      <c r="L44" s="27">
        <v>3.0</v>
      </c>
      <c r="M44" s="27">
        <v>6.0</v>
      </c>
      <c r="N44" s="27">
        <v>2.0</v>
      </c>
      <c r="O44" s="31">
        <v>8.0</v>
      </c>
      <c r="P44" s="32">
        <v>0.0</v>
      </c>
      <c r="Q44" s="32">
        <v>1.0</v>
      </c>
      <c r="R44" s="31">
        <v>2.0</v>
      </c>
      <c r="S44" s="30">
        <v>0.0</v>
      </c>
      <c r="T44" s="32">
        <v>3.0</v>
      </c>
      <c r="U44" s="22">
        <f t="shared" si="1"/>
        <v>31</v>
      </c>
      <c r="V44" s="22">
        <f t="shared" si="2"/>
        <v>17</v>
      </c>
      <c r="W44" s="22">
        <f t="shared" si="3"/>
        <v>7</v>
      </c>
      <c r="X44" s="23">
        <f t="shared" si="4"/>
        <v>57.40740741</v>
      </c>
      <c r="Y44" s="23">
        <f t="shared" si="5"/>
        <v>48.57142857</v>
      </c>
      <c r="Z44" s="23">
        <f t="shared" si="6"/>
        <v>38.88888889</v>
      </c>
    </row>
    <row r="45" ht="14.25" customHeight="1">
      <c r="A45" s="24">
        <v>37.0</v>
      </c>
      <c r="B45" s="25" t="s">
        <v>54</v>
      </c>
      <c r="C45" s="47">
        <v>9.0</v>
      </c>
      <c r="D45" s="47">
        <v>8.0</v>
      </c>
      <c r="E45" s="47">
        <v>2.0</v>
      </c>
      <c r="F45" s="48">
        <v>2.0</v>
      </c>
      <c r="G45" s="48">
        <v>5.0</v>
      </c>
      <c r="H45" s="49">
        <v>0.0</v>
      </c>
      <c r="I45" s="49">
        <v>3.0</v>
      </c>
      <c r="J45" s="49">
        <v>0.0</v>
      </c>
      <c r="K45" s="49">
        <v>1.0</v>
      </c>
      <c r="L45" s="49">
        <v>2.0</v>
      </c>
      <c r="M45" s="49">
        <v>6.0</v>
      </c>
      <c r="N45" s="49">
        <v>2.0</v>
      </c>
      <c r="O45" s="50">
        <v>5.0</v>
      </c>
      <c r="P45" s="51">
        <v>0.0</v>
      </c>
      <c r="Q45" s="51">
        <v>1.0</v>
      </c>
      <c r="R45" s="50">
        <v>1.0</v>
      </c>
      <c r="S45" s="30">
        <v>0.0</v>
      </c>
      <c r="T45" s="51">
        <v>2.0</v>
      </c>
      <c r="U45" s="22">
        <f t="shared" si="1"/>
        <v>25</v>
      </c>
      <c r="V45" s="22">
        <f t="shared" si="2"/>
        <v>16</v>
      </c>
      <c r="W45" s="22">
        <f t="shared" si="3"/>
        <v>8</v>
      </c>
      <c r="X45" s="23">
        <f t="shared" si="4"/>
        <v>46.2962963</v>
      </c>
      <c r="Y45" s="23">
        <f t="shared" si="5"/>
        <v>45.71428571</v>
      </c>
      <c r="Z45" s="23">
        <f t="shared" si="6"/>
        <v>44.44444444</v>
      </c>
    </row>
    <row r="46" ht="14.25" customHeight="1">
      <c r="A46" s="24">
        <v>38.0</v>
      </c>
      <c r="B46" s="25" t="s">
        <v>55</v>
      </c>
      <c r="C46" s="27">
        <v>10.0</v>
      </c>
      <c r="D46" s="27">
        <v>8.0</v>
      </c>
      <c r="E46" s="27">
        <v>2.0</v>
      </c>
      <c r="F46" s="27">
        <v>1.0</v>
      </c>
      <c r="G46" s="27">
        <v>7.0</v>
      </c>
      <c r="H46" s="27">
        <v>0.0</v>
      </c>
      <c r="I46" s="27">
        <v>2.0</v>
      </c>
      <c r="J46" s="27">
        <v>0.0</v>
      </c>
      <c r="K46" s="27">
        <v>1.0</v>
      </c>
      <c r="L46" s="27">
        <v>3.0</v>
      </c>
      <c r="M46" s="27">
        <v>6.0</v>
      </c>
      <c r="N46" s="27">
        <v>2.0</v>
      </c>
      <c r="O46" s="29">
        <v>3.0</v>
      </c>
      <c r="P46" s="30">
        <v>0.0</v>
      </c>
      <c r="Q46" s="30">
        <v>0.0</v>
      </c>
      <c r="R46" s="29">
        <v>2.0</v>
      </c>
      <c r="S46" s="30">
        <v>0.0</v>
      </c>
      <c r="T46" s="30">
        <v>3.0</v>
      </c>
      <c r="U46" s="22">
        <f t="shared" si="1"/>
        <v>27</v>
      </c>
      <c r="V46" s="22">
        <f t="shared" si="2"/>
        <v>15</v>
      </c>
      <c r="W46" s="22">
        <f t="shared" si="3"/>
        <v>8</v>
      </c>
      <c r="X46" s="23">
        <f t="shared" si="4"/>
        <v>50</v>
      </c>
      <c r="Y46" s="23">
        <f t="shared" si="5"/>
        <v>42.85714286</v>
      </c>
      <c r="Z46" s="23">
        <f t="shared" si="6"/>
        <v>44.44444444</v>
      </c>
    </row>
    <row r="47" ht="14.25" customHeight="1">
      <c r="A47" s="24">
        <v>39.0</v>
      </c>
      <c r="B47" s="25" t="s">
        <v>56</v>
      </c>
      <c r="C47" s="27">
        <v>10.0</v>
      </c>
      <c r="D47" s="27">
        <v>8.0</v>
      </c>
      <c r="E47" s="27">
        <v>2.0</v>
      </c>
      <c r="F47" s="27">
        <v>3.0</v>
      </c>
      <c r="G47" s="27">
        <v>7.0</v>
      </c>
      <c r="H47" s="27">
        <v>0.0</v>
      </c>
      <c r="I47" s="27">
        <v>5.0</v>
      </c>
      <c r="J47" s="27">
        <v>2.0</v>
      </c>
      <c r="K47" s="27">
        <v>1.0</v>
      </c>
      <c r="L47" s="27">
        <v>4.0</v>
      </c>
      <c r="M47" s="27">
        <v>6.0</v>
      </c>
      <c r="N47" s="27">
        <v>2.0</v>
      </c>
      <c r="O47" s="31">
        <v>5.0</v>
      </c>
      <c r="P47" s="32">
        <v>1.0</v>
      </c>
      <c r="Q47" s="32">
        <v>1.0</v>
      </c>
      <c r="R47" s="31">
        <v>2.0</v>
      </c>
      <c r="S47" s="30">
        <v>0.0</v>
      </c>
      <c r="T47" s="32">
        <v>3.0</v>
      </c>
      <c r="U47" s="22">
        <f t="shared" si="1"/>
        <v>33</v>
      </c>
      <c r="V47" s="22">
        <f t="shared" si="2"/>
        <v>20</v>
      </c>
      <c r="W47" s="22">
        <f t="shared" si="3"/>
        <v>9</v>
      </c>
      <c r="X47" s="23">
        <f t="shared" si="4"/>
        <v>61.11111111</v>
      </c>
      <c r="Y47" s="23">
        <f t="shared" si="5"/>
        <v>57.14285714</v>
      </c>
      <c r="Z47" s="23">
        <f t="shared" si="6"/>
        <v>50</v>
      </c>
    </row>
    <row r="48" ht="14.25" customHeight="1">
      <c r="A48" s="24">
        <v>40.0</v>
      </c>
      <c r="B48" s="25" t="s">
        <v>57</v>
      </c>
      <c r="C48" s="52">
        <v>9.0</v>
      </c>
      <c r="D48" s="52">
        <v>8.0</v>
      </c>
      <c r="E48" s="52">
        <v>2.0</v>
      </c>
      <c r="F48" s="52">
        <v>0.0</v>
      </c>
      <c r="G48" s="52">
        <v>5.0</v>
      </c>
      <c r="H48" s="52">
        <v>0.0</v>
      </c>
      <c r="I48" s="52">
        <v>1.0</v>
      </c>
      <c r="J48" s="52">
        <v>0.0</v>
      </c>
      <c r="K48" s="52">
        <v>1.0</v>
      </c>
      <c r="L48" s="52">
        <v>3.0</v>
      </c>
      <c r="M48" s="52">
        <v>6.0</v>
      </c>
      <c r="N48" s="52">
        <v>2.0</v>
      </c>
      <c r="O48" s="53">
        <v>5.0</v>
      </c>
      <c r="P48" s="54">
        <v>0.0</v>
      </c>
      <c r="Q48" s="54">
        <v>0.0</v>
      </c>
      <c r="R48" s="53">
        <v>1.0</v>
      </c>
      <c r="S48" s="30">
        <v>0.0</v>
      </c>
      <c r="T48" s="54">
        <v>1.0</v>
      </c>
      <c r="U48" s="22">
        <f t="shared" si="1"/>
        <v>24</v>
      </c>
      <c r="V48" s="22">
        <f t="shared" si="2"/>
        <v>14</v>
      </c>
      <c r="W48" s="22">
        <f t="shared" si="3"/>
        <v>6</v>
      </c>
      <c r="X48" s="23">
        <f t="shared" si="4"/>
        <v>44.44444444</v>
      </c>
      <c r="Y48" s="23">
        <f t="shared" si="5"/>
        <v>40</v>
      </c>
      <c r="Z48" s="23">
        <f t="shared" si="6"/>
        <v>33.33333333</v>
      </c>
    </row>
    <row r="49" ht="14.25" customHeight="1">
      <c r="A49" s="24">
        <v>41.0</v>
      </c>
      <c r="B49" s="25" t="s">
        <v>58</v>
      </c>
      <c r="C49" s="52">
        <v>9.0</v>
      </c>
      <c r="D49" s="52">
        <v>7.0</v>
      </c>
      <c r="E49" s="52">
        <v>2.0</v>
      </c>
      <c r="F49" s="52">
        <v>0.0</v>
      </c>
      <c r="G49" s="52">
        <v>6.0</v>
      </c>
      <c r="H49" s="52">
        <v>0.0</v>
      </c>
      <c r="I49" s="52">
        <v>3.0</v>
      </c>
      <c r="J49" s="52">
        <v>3.0</v>
      </c>
      <c r="K49" s="52">
        <v>0.0</v>
      </c>
      <c r="L49" s="52">
        <v>3.0</v>
      </c>
      <c r="M49" s="52">
        <v>2.0</v>
      </c>
      <c r="N49" s="52">
        <v>1.0</v>
      </c>
      <c r="O49" s="53">
        <v>4.0</v>
      </c>
      <c r="P49" s="54">
        <v>1.0</v>
      </c>
      <c r="Q49" s="54">
        <v>0.0</v>
      </c>
      <c r="R49" s="53">
        <v>4.0</v>
      </c>
      <c r="S49" s="30">
        <v>0.0</v>
      </c>
      <c r="T49" s="54">
        <v>4.0</v>
      </c>
      <c r="U49" s="22">
        <f t="shared" si="1"/>
        <v>29</v>
      </c>
      <c r="V49" s="22">
        <f t="shared" si="2"/>
        <v>13</v>
      </c>
      <c r="W49" s="22">
        <f t="shared" si="3"/>
        <v>7</v>
      </c>
      <c r="X49" s="23">
        <f t="shared" si="4"/>
        <v>53.7037037</v>
      </c>
      <c r="Y49" s="23">
        <f t="shared" si="5"/>
        <v>37.14285714</v>
      </c>
      <c r="Z49" s="23">
        <f t="shared" si="6"/>
        <v>38.88888889</v>
      </c>
    </row>
    <row r="50" ht="14.25" customHeight="1">
      <c r="A50" s="24">
        <v>42.0</v>
      </c>
      <c r="B50" s="25" t="s">
        <v>59</v>
      </c>
      <c r="C50" s="52">
        <v>6.0</v>
      </c>
      <c r="D50" s="52">
        <v>7.0</v>
      </c>
      <c r="E50" s="52">
        <v>1.0</v>
      </c>
      <c r="F50" s="52">
        <v>0.0</v>
      </c>
      <c r="G50" s="52">
        <v>5.0</v>
      </c>
      <c r="H50" s="52">
        <v>0.0</v>
      </c>
      <c r="I50" s="52">
        <v>2.0</v>
      </c>
      <c r="J50" s="52">
        <v>0.0</v>
      </c>
      <c r="K50" s="52">
        <v>1.0</v>
      </c>
      <c r="L50" s="52">
        <v>2.0</v>
      </c>
      <c r="M50" s="52">
        <v>6.0</v>
      </c>
      <c r="N50" s="52">
        <v>2.0</v>
      </c>
      <c r="O50" s="53">
        <v>6.0</v>
      </c>
      <c r="P50" s="54">
        <v>0.0</v>
      </c>
      <c r="Q50" s="54">
        <v>0.0</v>
      </c>
      <c r="R50" s="53">
        <v>1.0</v>
      </c>
      <c r="S50" s="30">
        <v>0.0</v>
      </c>
      <c r="T50" s="54">
        <v>2.0</v>
      </c>
      <c r="U50" s="22">
        <f t="shared" si="1"/>
        <v>22</v>
      </c>
      <c r="V50" s="22">
        <f t="shared" si="2"/>
        <v>13</v>
      </c>
      <c r="W50" s="22">
        <f t="shared" si="3"/>
        <v>6</v>
      </c>
      <c r="X50" s="23">
        <f t="shared" si="4"/>
        <v>40.74074074</v>
      </c>
      <c r="Y50" s="23">
        <f t="shared" si="5"/>
        <v>37.14285714</v>
      </c>
      <c r="Z50" s="23">
        <f t="shared" si="6"/>
        <v>33.33333333</v>
      </c>
    </row>
    <row r="51" ht="14.25" customHeight="1">
      <c r="A51" s="24">
        <v>43.0</v>
      </c>
      <c r="B51" s="25" t="s">
        <v>60</v>
      </c>
      <c r="C51" s="52">
        <v>8.0</v>
      </c>
      <c r="D51" s="52">
        <v>7.0</v>
      </c>
      <c r="E51" s="52">
        <v>2.0</v>
      </c>
      <c r="F51" s="52">
        <v>0.0</v>
      </c>
      <c r="G51" s="52">
        <v>4.0</v>
      </c>
      <c r="H51" s="52">
        <v>0.0</v>
      </c>
      <c r="I51" s="52">
        <v>1.0</v>
      </c>
      <c r="J51" s="52">
        <v>0.0</v>
      </c>
      <c r="K51" s="52">
        <v>1.0</v>
      </c>
      <c r="L51" s="52">
        <v>5.0</v>
      </c>
      <c r="M51" s="52">
        <v>6.0</v>
      </c>
      <c r="N51" s="52">
        <v>2.0</v>
      </c>
      <c r="O51" s="53">
        <v>4.0</v>
      </c>
      <c r="P51" s="54">
        <v>0.0</v>
      </c>
      <c r="Q51" s="54">
        <v>0.0</v>
      </c>
      <c r="R51" s="53">
        <v>0.0</v>
      </c>
      <c r="S51" s="30">
        <v>0.0</v>
      </c>
      <c r="T51" s="54">
        <v>0.0</v>
      </c>
      <c r="U51" s="22">
        <f t="shared" si="1"/>
        <v>22</v>
      </c>
      <c r="V51" s="22">
        <f t="shared" si="2"/>
        <v>13</v>
      </c>
      <c r="W51" s="22">
        <f t="shared" si="3"/>
        <v>5</v>
      </c>
      <c r="X51" s="23">
        <f t="shared" si="4"/>
        <v>40.74074074</v>
      </c>
      <c r="Y51" s="23">
        <f t="shared" si="5"/>
        <v>37.14285714</v>
      </c>
      <c r="Z51" s="23">
        <f t="shared" si="6"/>
        <v>27.77777778</v>
      </c>
    </row>
    <row r="52" ht="14.25" customHeight="1">
      <c r="A52" s="24">
        <v>44.0</v>
      </c>
      <c r="B52" s="25" t="s">
        <v>61</v>
      </c>
      <c r="C52" s="52">
        <v>11.0</v>
      </c>
      <c r="D52" s="52">
        <v>6.0</v>
      </c>
      <c r="E52" s="52">
        <v>2.0</v>
      </c>
      <c r="F52" s="52">
        <v>3.0</v>
      </c>
      <c r="G52" s="52">
        <v>10.0</v>
      </c>
      <c r="H52" s="52">
        <v>0.0</v>
      </c>
      <c r="I52" s="52">
        <v>5.0</v>
      </c>
      <c r="J52" s="52">
        <v>4.0</v>
      </c>
      <c r="K52" s="52">
        <v>1.0</v>
      </c>
      <c r="L52" s="52">
        <v>5.0</v>
      </c>
      <c r="M52" s="52">
        <v>6.0</v>
      </c>
      <c r="N52" s="52">
        <v>2.0</v>
      </c>
      <c r="O52" s="53">
        <v>4.0</v>
      </c>
      <c r="P52" s="54">
        <v>1.0</v>
      </c>
      <c r="Q52" s="54">
        <v>1.0</v>
      </c>
      <c r="R52" s="53">
        <v>4.0</v>
      </c>
      <c r="S52" s="30">
        <v>0.0</v>
      </c>
      <c r="T52" s="54">
        <v>4.0</v>
      </c>
      <c r="U52" s="22">
        <f t="shared" si="1"/>
        <v>39</v>
      </c>
      <c r="V52" s="22">
        <f t="shared" si="2"/>
        <v>20</v>
      </c>
      <c r="W52" s="22">
        <f t="shared" si="3"/>
        <v>10</v>
      </c>
      <c r="X52" s="23">
        <f t="shared" si="4"/>
        <v>72.22222222</v>
      </c>
      <c r="Y52" s="23">
        <f t="shared" si="5"/>
        <v>57.14285714</v>
      </c>
      <c r="Z52" s="23">
        <f t="shared" si="6"/>
        <v>55.55555556</v>
      </c>
    </row>
    <row r="53" ht="14.25" customHeight="1">
      <c r="A53" s="24">
        <v>45.0</v>
      </c>
      <c r="B53" s="25" t="s">
        <v>62</v>
      </c>
      <c r="C53" s="52">
        <v>11.0</v>
      </c>
      <c r="D53" s="52">
        <v>8.0</v>
      </c>
      <c r="E53" s="52">
        <v>2.0</v>
      </c>
      <c r="F53" s="52">
        <v>3.0</v>
      </c>
      <c r="G53" s="52">
        <v>9.0</v>
      </c>
      <c r="H53" s="52">
        <v>0.0</v>
      </c>
      <c r="I53" s="52">
        <v>6.0</v>
      </c>
      <c r="J53" s="52">
        <v>3.0</v>
      </c>
      <c r="K53" s="52">
        <v>1.0</v>
      </c>
      <c r="L53" s="52">
        <v>5.0</v>
      </c>
      <c r="M53" s="52">
        <v>6.0</v>
      </c>
      <c r="N53" s="52">
        <v>2.0</v>
      </c>
      <c r="O53" s="53">
        <v>8.0</v>
      </c>
      <c r="P53" s="54">
        <v>1.0</v>
      </c>
      <c r="Q53" s="54">
        <v>1.0</v>
      </c>
      <c r="R53" s="53">
        <v>4.0</v>
      </c>
      <c r="S53" s="30">
        <v>0.0</v>
      </c>
      <c r="T53" s="54">
        <v>5.0</v>
      </c>
      <c r="U53" s="22">
        <f t="shared" si="1"/>
        <v>43</v>
      </c>
      <c r="V53" s="22">
        <f t="shared" si="2"/>
        <v>21</v>
      </c>
      <c r="W53" s="22">
        <f t="shared" si="3"/>
        <v>11</v>
      </c>
      <c r="X53" s="23">
        <f t="shared" si="4"/>
        <v>79.62962963</v>
      </c>
      <c r="Y53" s="23">
        <f t="shared" si="5"/>
        <v>60</v>
      </c>
      <c r="Z53" s="23">
        <f t="shared" si="6"/>
        <v>61.11111111</v>
      </c>
    </row>
    <row r="54" ht="14.25" customHeight="1">
      <c r="A54" s="24">
        <v>46.0</v>
      </c>
      <c r="B54" s="25" t="s">
        <v>63</v>
      </c>
      <c r="C54" s="52">
        <v>11.0</v>
      </c>
      <c r="D54" s="52">
        <v>8.0</v>
      </c>
      <c r="E54" s="52">
        <v>0.0</v>
      </c>
      <c r="F54" s="52">
        <v>3.0</v>
      </c>
      <c r="G54" s="52">
        <v>9.0</v>
      </c>
      <c r="H54" s="52">
        <v>0.0</v>
      </c>
      <c r="I54" s="52">
        <v>5.0</v>
      </c>
      <c r="J54" s="52">
        <v>3.0</v>
      </c>
      <c r="K54" s="52">
        <v>1.0</v>
      </c>
      <c r="L54" s="52">
        <v>1.0</v>
      </c>
      <c r="M54" s="52">
        <v>6.0</v>
      </c>
      <c r="N54" s="52">
        <v>1.0</v>
      </c>
      <c r="O54" s="53">
        <v>8.0</v>
      </c>
      <c r="P54" s="54">
        <v>0.0</v>
      </c>
      <c r="Q54" s="54">
        <v>1.0</v>
      </c>
      <c r="R54" s="53">
        <v>3.0</v>
      </c>
      <c r="S54" s="30">
        <v>0.0</v>
      </c>
      <c r="T54" s="54">
        <v>5.0</v>
      </c>
      <c r="U54" s="22">
        <f t="shared" si="1"/>
        <v>37</v>
      </c>
      <c r="V54" s="22">
        <f t="shared" si="2"/>
        <v>20</v>
      </c>
      <c r="W54" s="22">
        <f t="shared" si="3"/>
        <v>8</v>
      </c>
      <c r="X54" s="23">
        <f t="shared" si="4"/>
        <v>68.51851852</v>
      </c>
      <c r="Y54" s="23">
        <f t="shared" si="5"/>
        <v>57.14285714</v>
      </c>
      <c r="Z54" s="23">
        <f t="shared" si="6"/>
        <v>44.44444444</v>
      </c>
    </row>
    <row r="55" ht="14.25" customHeight="1">
      <c r="A55" s="24">
        <v>47.0</v>
      </c>
      <c r="B55" s="25" t="s">
        <v>64</v>
      </c>
      <c r="C55" s="52">
        <v>6.0</v>
      </c>
      <c r="D55" s="52">
        <v>8.0</v>
      </c>
      <c r="E55" s="52">
        <v>2.0</v>
      </c>
      <c r="F55" s="52">
        <v>0.0</v>
      </c>
      <c r="G55" s="52">
        <v>4.0</v>
      </c>
      <c r="H55" s="52">
        <v>0.0</v>
      </c>
      <c r="I55" s="52">
        <v>2.0</v>
      </c>
      <c r="J55" s="52">
        <v>0.0</v>
      </c>
      <c r="K55" s="52">
        <v>1.0</v>
      </c>
      <c r="L55" s="52">
        <v>0.0</v>
      </c>
      <c r="M55" s="52">
        <v>2.0</v>
      </c>
      <c r="N55" s="52">
        <v>1.0</v>
      </c>
      <c r="O55" s="53">
        <v>5.0</v>
      </c>
      <c r="P55" s="54">
        <v>0.0</v>
      </c>
      <c r="Q55" s="54">
        <v>0.0</v>
      </c>
      <c r="R55" s="53">
        <v>0.0</v>
      </c>
      <c r="S55" s="30">
        <v>0.0</v>
      </c>
      <c r="T55" s="54">
        <v>0.0</v>
      </c>
      <c r="U55" s="22">
        <f t="shared" si="1"/>
        <v>17</v>
      </c>
      <c r="V55" s="22">
        <f t="shared" si="2"/>
        <v>10</v>
      </c>
      <c r="W55" s="22">
        <f t="shared" si="3"/>
        <v>4</v>
      </c>
      <c r="X55" s="23">
        <f t="shared" si="4"/>
        <v>31.48148148</v>
      </c>
      <c r="Y55" s="23">
        <f t="shared" si="5"/>
        <v>28.57142857</v>
      </c>
      <c r="Z55" s="23">
        <f t="shared" si="6"/>
        <v>22.22222222</v>
      </c>
    </row>
    <row r="56" ht="14.25" customHeight="1">
      <c r="A56" s="24">
        <v>48.0</v>
      </c>
      <c r="B56" s="25" t="s">
        <v>65</v>
      </c>
      <c r="C56" s="52">
        <v>5.0</v>
      </c>
      <c r="D56" s="52">
        <v>7.0</v>
      </c>
      <c r="E56" s="52">
        <v>2.0</v>
      </c>
      <c r="F56" s="52">
        <v>0.0</v>
      </c>
      <c r="G56" s="52">
        <v>2.0</v>
      </c>
      <c r="H56" s="52">
        <v>0.0</v>
      </c>
      <c r="I56" s="52">
        <v>1.0</v>
      </c>
      <c r="J56" s="52">
        <v>0.0</v>
      </c>
      <c r="K56" s="52">
        <v>1.0</v>
      </c>
      <c r="L56" s="52">
        <v>1.0</v>
      </c>
      <c r="M56" s="52">
        <v>2.0</v>
      </c>
      <c r="N56" s="52">
        <v>2.0</v>
      </c>
      <c r="O56" s="53">
        <v>4.0</v>
      </c>
      <c r="P56" s="54">
        <v>0.0</v>
      </c>
      <c r="Q56" s="54">
        <v>0.0</v>
      </c>
      <c r="R56" s="53">
        <v>0.0</v>
      </c>
      <c r="S56" s="30">
        <v>0.0</v>
      </c>
      <c r="T56" s="54">
        <v>1.0</v>
      </c>
      <c r="U56" s="22">
        <f t="shared" si="1"/>
        <v>13</v>
      </c>
      <c r="V56" s="22">
        <f t="shared" si="2"/>
        <v>9</v>
      </c>
      <c r="W56" s="22">
        <f t="shared" si="3"/>
        <v>6</v>
      </c>
      <c r="X56" s="23">
        <f t="shared" si="4"/>
        <v>24.07407407</v>
      </c>
      <c r="Y56" s="23">
        <f t="shared" si="5"/>
        <v>25.71428571</v>
      </c>
      <c r="Z56" s="23">
        <f t="shared" si="6"/>
        <v>33.33333333</v>
      </c>
    </row>
    <row r="57" ht="14.25" customHeight="1">
      <c r="A57" s="24">
        <v>49.0</v>
      </c>
      <c r="B57" s="25" t="s">
        <v>66</v>
      </c>
      <c r="C57" s="52">
        <v>10.0</v>
      </c>
      <c r="D57" s="52">
        <v>8.0</v>
      </c>
      <c r="E57" s="52">
        <v>2.0</v>
      </c>
      <c r="F57" s="52">
        <v>2.0</v>
      </c>
      <c r="G57" s="52">
        <v>9.0</v>
      </c>
      <c r="H57" s="52">
        <v>0.0</v>
      </c>
      <c r="I57" s="52">
        <v>5.0</v>
      </c>
      <c r="J57" s="52">
        <v>3.0</v>
      </c>
      <c r="K57" s="52">
        <v>1.0</v>
      </c>
      <c r="L57" s="52">
        <v>5.0</v>
      </c>
      <c r="M57" s="52">
        <v>6.0</v>
      </c>
      <c r="N57" s="52">
        <v>2.0</v>
      </c>
      <c r="O57" s="53">
        <v>4.0</v>
      </c>
      <c r="P57" s="54">
        <v>1.0</v>
      </c>
      <c r="Q57" s="54">
        <v>0.0</v>
      </c>
      <c r="R57" s="53">
        <v>4.0</v>
      </c>
      <c r="S57" s="30">
        <v>0.0</v>
      </c>
      <c r="T57" s="54">
        <v>5.0</v>
      </c>
      <c r="U57" s="22">
        <f t="shared" si="1"/>
        <v>37</v>
      </c>
      <c r="V57" s="22">
        <f t="shared" si="2"/>
        <v>20</v>
      </c>
      <c r="W57" s="22">
        <f t="shared" si="3"/>
        <v>10</v>
      </c>
      <c r="X57" s="23">
        <f t="shared" si="4"/>
        <v>68.51851852</v>
      </c>
      <c r="Y57" s="23">
        <f t="shared" si="5"/>
        <v>57.14285714</v>
      </c>
      <c r="Z57" s="23">
        <f t="shared" si="6"/>
        <v>55.55555556</v>
      </c>
    </row>
    <row r="58" ht="14.25" customHeight="1">
      <c r="A58" s="24">
        <v>50.0</v>
      </c>
      <c r="B58" s="25" t="s">
        <v>67</v>
      </c>
      <c r="C58" s="52">
        <v>9.0</v>
      </c>
      <c r="D58" s="52">
        <v>7.0</v>
      </c>
      <c r="E58" s="52">
        <v>1.0</v>
      </c>
      <c r="F58" s="52">
        <v>2.0</v>
      </c>
      <c r="G58" s="52">
        <v>6.0</v>
      </c>
      <c r="H58" s="52">
        <v>0.0</v>
      </c>
      <c r="I58" s="52">
        <v>3.0</v>
      </c>
      <c r="J58" s="52">
        <v>0.0</v>
      </c>
      <c r="K58" s="52">
        <v>1.0</v>
      </c>
      <c r="L58" s="52">
        <v>3.0</v>
      </c>
      <c r="M58" s="52">
        <v>6.0</v>
      </c>
      <c r="N58" s="52">
        <v>2.0</v>
      </c>
      <c r="O58" s="53">
        <v>6.0</v>
      </c>
      <c r="P58" s="54">
        <v>0.0</v>
      </c>
      <c r="Q58" s="54">
        <v>1.0</v>
      </c>
      <c r="R58" s="53">
        <v>1.0</v>
      </c>
      <c r="S58" s="30">
        <v>0.0</v>
      </c>
      <c r="T58" s="54">
        <v>2.0</v>
      </c>
      <c r="U58" s="22">
        <f t="shared" si="1"/>
        <v>28</v>
      </c>
      <c r="V58" s="22">
        <f t="shared" si="2"/>
        <v>15</v>
      </c>
      <c r="W58" s="22">
        <f t="shared" si="3"/>
        <v>7</v>
      </c>
      <c r="X58" s="23">
        <f t="shared" si="4"/>
        <v>51.85185185</v>
      </c>
      <c r="Y58" s="23">
        <f t="shared" si="5"/>
        <v>42.85714286</v>
      </c>
      <c r="Z58" s="23">
        <f t="shared" si="6"/>
        <v>38.88888889</v>
      </c>
    </row>
    <row r="59" ht="14.25" customHeight="1">
      <c r="A59" s="24">
        <v>51.0</v>
      </c>
      <c r="B59" s="25" t="s">
        <v>68</v>
      </c>
      <c r="C59" s="52">
        <v>5.0</v>
      </c>
      <c r="D59" s="52">
        <v>8.0</v>
      </c>
      <c r="E59" s="52">
        <v>2.0</v>
      </c>
      <c r="F59" s="52">
        <v>0.0</v>
      </c>
      <c r="G59" s="52">
        <v>3.0</v>
      </c>
      <c r="H59" s="52">
        <v>0.0</v>
      </c>
      <c r="I59" s="52">
        <v>1.0</v>
      </c>
      <c r="J59" s="52">
        <v>0.0</v>
      </c>
      <c r="K59" s="52">
        <v>1.0</v>
      </c>
      <c r="L59" s="52">
        <v>2.0</v>
      </c>
      <c r="M59" s="52">
        <v>6.0</v>
      </c>
      <c r="N59" s="52">
        <v>2.0</v>
      </c>
      <c r="O59" s="53">
        <v>3.0</v>
      </c>
      <c r="P59" s="54">
        <v>0.0</v>
      </c>
      <c r="Q59" s="54">
        <v>0.0</v>
      </c>
      <c r="R59" s="53">
        <v>1.0</v>
      </c>
      <c r="S59" s="30">
        <v>0.0</v>
      </c>
      <c r="T59" s="54">
        <v>2.0</v>
      </c>
      <c r="U59" s="22">
        <f t="shared" si="1"/>
        <v>15</v>
      </c>
      <c r="V59" s="22">
        <f t="shared" si="2"/>
        <v>14</v>
      </c>
      <c r="W59" s="22">
        <f t="shared" si="3"/>
        <v>7</v>
      </c>
      <c r="X59" s="23">
        <f t="shared" si="4"/>
        <v>27.77777778</v>
      </c>
      <c r="Y59" s="23">
        <f t="shared" si="5"/>
        <v>40</v>
      </c>
      <c r="Z59" s="23">
        <f t="shared" si="6"/>
        <v>38.88888889</v>
      </c>
    </row>
    <row r="60" ht="14.25" customHeight="1">
      <c r="A60" s="24">
        <v>52.0</v>
      </c>
      <c r="B60" s="25" t="s">
        <v>69</v>
      </c>
      <c r="C60" s="52">
        <v>9.0</v>
      </c>
      <c r="D60" s="52">
        <v>8.0</v>
      </c>
      <c r="E60" s="52">
        <v>2.0</v>
      </c>
      <c r="F60" s="52">
        <v>2.0</v>
      </c>
      <c r="G60" s="52">
        <v>8.0</v>
      </c>
      <c r="H60" s="52">
        <v>0.0</v>
      </c>
      <c r="I60" s="52">
        <v>3.0</v>
      </c>
      <c r="J60" s="52">
        <v>2.0</v>
      </c>
      <c r="K60" s="52">
        <v>1.0</v>
      </c>
      <c r="L60" s="52">
        <v>4.0</v>
      </c>
      <c r="M60" s="52">
        <v>6.0</v>
      </c>
      <c r="N60" s="52">
        <v>2.0</v>
      </c>
      <c r="O60" s="53">
        <v>4.0</v>
      </c>
      <c r="P60" s="54">
        <v>0.0</v>
      </c>
      <c r="Q60" s="54">
        <v>1.0</v>
      </c>
      <c r="R60" s="53">
        <v>2.0</v>
      </c>
      <c r="S60" s="30">
        <v>0.0</v>
      </c>
      <c r="T60" s="54">
        <v>3.0</v>
      </c>
      <c r="U60" s="22">
        <f t="shared" si="1"/>
        <v>30</v>
      </c>
      <c r="V60" s="22">
        <f t="shared" si="2"/>
        <v>18</v>
      </c>
      <c r="W60" s="22">
        <f t="shared" si="3"/>
        <v>9</v>
      </c>
      <c r="X60" s="23">
        <f t="shared" si="4"/>
        <v>55.55555556</v>
      </c>
      <c r="Y60" s="23">
        <f t="shared" si="5"/>
        <v>51.42857143</v>
      </c>
      <c r="Z60" s="23">
        <f t="shared" si="6"/>
        <v>50</v>
      </c>
    </row>
    <row r="61" ht="14.25" customHeight="1">
      <c r="A61" s="24">
        <v>53.0</v>
      </c>
      <c r="B61" s="25" t="s">
        <v>70</v>
      </c>
      <c r="C61" s="52">
        <v>9.0</v>
      </c>
      <c r="D61" s="52">
        <v>8.0</v>
      </c>
      <c r="E61" s="52">
        <v>2.0</v>
      </c>
      <c r="F61" s="52">
        <v>1.0</v>
      </c>
      <c r="G61" s="52">
        <v>7.0</v>
      </c>
      <c r="H61" s="52">
        <v>0.0</v>
      </c>
      <c r="I61" s="52">
        <v>4.0</v>
      </c>
      <c r="J61" s="52">
        <v>3.0</v>
      </c>
      <c r="K61" s="52">
        <v>1.0</v>
      </c>
      <c r="L61" s="52">
        <v>5.0</v>
      </c>
      <c r="M61" s="52">
        <v>4.0</v>
      </c>
      <c r="N61" s="52">
        <v>2.0</v>
      </c>
      <c r="O61" s="53">
        <v>5.0</v>
      </c>
      <c r="P61" s="54">
        <v>0.0</v>
      </c>
      <c r="Q61" s="54">
        <v>0.0</v>
      </c>
      <c r="R61" s="53">
        <v>2.0</v>
      </c>
      <c r="S61" s="30">
        <v>0.0</v>
      </c>
      <c r="T61" s="54">
        <v>4.0</v>
      </c>
      <c r="U61" s="22">
        <f t="shared" si="1"/>
        <v>32</v>
      </c>
      <c r="V61" s="22">
        <f t="shared" si="2"/>
        <v>16</v>
      </c>
      <c r="W61" s="22">
        <f t="shared" si="3"/>
        <v>9</v>
      </c>
      <c r="X61" s="23">
        <f t="shared" si="4"/>
        <v>59.25925926</v>
      </c>
      <c r="Y61" s="23">
        <f t="shared" si="5"/>
        <v>45.71428571</v>
      </c>
      <c r="Z61" s="23">
        <f t="shared" si="6"/>
        <v>50</v>
      </c>
    </row>
    <row r="62" ht="14.25" customHeight="1">
      <c r="A62" s="24">
        <v>54.0</v>
      </c>
      <c r="B62" s="25" t="s">
        <v>77</v>
      </c>
      <c r="C62" s="52">
        <v>11.0</v>
      </c>
      <c r="D62" s="52">
        <v>8.0</v>
      </c>
      <c r="E62" s="52">
        <v>2.0</v>
      </c>
      <c r="F62" s="52">
        <v>3.0</v>
      </c>
      <c r="G62" s="52">
        <v>9.0</v>
      </c>
      <c r="H62" s="52">
        <v>0.0</v>
      </c>
      <c r="I62" s="52">
        <v>4.0</v>
      </c>
      <c r="J62" s="52">
        <v>3.0</v>
      </c>
      <c r="K62" s="52">
        <v>1.0</v>
      </c>
      <c r="L62" s="52">
        <v>5.0</v>
      </c>
      <c r="M62" s="52">
        <v>6.0</v>
      </c>
      <c r="N62" s="52">
        <v>2.0</v>
      </c>
      <c r="O62" s="53">
        <v>5.0</v>
      </c>
      <c r="P62" s="54">
        <v>0.0</v>
      </c>
      <c r="Q62" s="54">
        <v>0.0</v>
      </c>
      <c r="R62" s="53">
        <v>3.0</v>
      </c>
      <c r="S62" s="30">
        <v>0.0</v>
      </c>
      <c r="T62" s="54">
        <v>5.0</v>
      </c>
      <c r="U62" s="22">
        <f t="shared" si="1"/>
        <v>37</v>
      </c>
      <c r="V62" s="22">
        <f t="shared" si="2"/>
        <v>20</v>
      </c>
      <c r="W62" s="22">
        <f t="shared" si="3"/>
        <v>10</v>
      </c>
      <c r="X62" s="23">
        <f t="shared" si="4"/>
        <v>68.51851852</v>
      </c>
      <c r="Y62" s="23">
        <f t="shared" si="5"/>
        <v>57.14285714</v>
      </c>
      <c r="Z62" s="23">
        <f t="shared" si="6"/>
        <v>55.55555556</v>
      </c>
    </row>
    <row r="63" ht="14.25" customHeight="1">
      <c r="A63" s="24">
        <v>55.0</v>
      </c>
      <c r="B63" s="25" t="s">
        <v>78</v>
      </c>
      <c r="C63" s="52">
        <v>8.0</v>
      </c>
      <c r="D63" s="52">
        <v>8.0</v>
      </c>
      <c r="E63" s="52">
        <v>2.0</v>
      </c>
      <c r="F63" s="52">
        <v>0.0</v>
      </c>
      <c r="G63" s="52">
        <v>3.0</v>
      </c>
      <c r="H63" s="52">
        <v>0.0</v>
      </c>
      <c r="I63" s="52">
        <v>1.0</v>
      </c>
      <c r="J63" s="52">
        <v>0.0</v>
      </c>
      <c r="K63" s="52">
        <v>1.0</v>
      </c>
      <c r="L63" s="52">
        <v>2.0</v>
      </c>
      <c r="M63" s="52">
        <v>6.0</v>
      </c>
      <c r="N63" s="52">
        <v>2.0</v>
      </c>
      <c r="O63" s="53">
        <v>6.0</v>
      </c>
      <c r="P63" s="54">
        <v>0.0</v>
      </c>
      <c r="Q63" s="54">
        <v>1.0</v>
      </c>
      <c r="R63" s="53">
        <v>1.0</v>
      </c>
      <c r="S63" s="30">
        <v>0.0</v>
      </c>
      <c r="T63" s="54">
        <v>2.0</v>
      </c>
      <c r="U63" s="22">
        <f t="shared" si="1"/>
        <v>21</v>
      </c>
      <c r="V63" s="22">
        <f t="shared" si="2"/>
        <v>14</v>
      </c>
      <c r="W63" s="22">
        <f t="shared" si="3"/>
        <v>8</v>
      </c>
      <c r="X63" s="23">
        <f t="shared" si="4"/>
        <v>38.88888889</v>
      </c>
      <c r="Y63" s="23">
        <f t="shared" si="5"/>
        <v>40</v>
      </c>
      <c r="Z63" s="23">
        <f t="shared" si="6"/>
        <v>44.44444444</v>
      </c>
    </row>
    <row r="64" ht="14.25" customHeight="1">
      <c r="A64" s="24">
        <v>56.0</v>
      </c>
      <c r="B64" s="25" t="s">
        <v>73</v>
      </c>
      <c r="C64" s="52">
        <v>9.0</v>
      </c>
      <c r="D64" s="52">
        <v>8.0</v>
      </c>
      <c r="E64" s="52">
        <v>2.0</v>
      </c>
      <c r="F64" s="52">
        <v>0.0</v>
      </c>
      <c r="G64" s="52">
        <v>5.0</v>
      </c>
      <c r="H64" s="52">
        <v>0.0</v>
      </c>
      <c r="I64" s="52">
        <v>2.0</v>
      </c>
      <c r="J64" s="52">
        <v>0.0</v>
      </c>
      <c r="K64" s="52">
        <v>1.0</v>
      </c>
      <c r="L64" s="52">
        <v>2.0</v>
      </c>
      <c r="M64" s="52">
        <v>2.0</v>
      </c>
      <c r="N64" s="52">
        <v>2.0</v>
      </c>
      <c r="O64" s="53">
        <v>4.0</v>
      </c>
      <c r="P64" s="54">
        <v>0.0</v>
      </c>
      <c r="Q64" s="54">
        <v>0.0</v>
      </c>
      <c r="R64" s="53">
        <v>1.0</v>
      </c>
      <c r="S64" s="30">
        <v>0.0</v>
      </c>
      <c r="T64" s="54">
        <v>2.0</v>
      </c>
      <c r="U64" s="22">
        <f t="shared" si="1"/>
        <v>23</v>
      </c>
      <c r="V64" s="22">
        <f t="shared" si="2"/>
        <v>10</v>
      </c>
      <c r="W64" s="22">
        <f t="shared" si="3"/>
        <v>7</v>
      </c>
      <c r="X64" s="23">
        <f t="shared" si="4"/>
        <v>42.59259259</v>
      </c>
      <c r="Y64" s="23">
        <f t="shared" si="5"/>
        <v>28.57142857</v>
      </c>
      <c r="Z64" s="23">
        <f t="shared" si="6"/>
        <v>38.88888889</v>
      </c>
    </row>
    <row r="65" ht="14.25" customHeight="1">
      <c r="A65" s="24">
        <v>57.0</v>
      </c>
      <c r="B65" s="25" t="s">
        <v>74</v>
      </c>
      <c r="C65" s="52">
        <v>5.0</v>
      </c>
      <c r="D65" s="52">
        <v>8.0</v>
      </c>
      <c r="E65" s="52">
        <v>0.0</v>
      </c>
      <c r="F65" s="52">
        <v>0.0</v>
      </c>
      <c r="G65" s="52">
        <v>0.0</v>
      </c>
      <c r="H65" s="52">
        <v>0.0</v>
      </c>
      <c r="I65" s="52">
        <v>0.0</v>
      </c>
      <c r="J65" s="52">
        <v>0.0</v>
      </c>
      <c r="K65" s="52">
        <v>0.0</v>
      </c>
      <c r="L65" s="52">
        <v>2.0</v>
      </c>
      <c r="M65" s="52">
        <v>2.0</v>
      </c>
      <c r="N65" s="52">
        <v>1.0</v>
      </c>
      <c r="O65" s="53">
        <v>4.0</v>
      </c>
      <c r="P65" s="54">
        <v>0.0</v>
      </c>
      <c r="Q65" s="54">
        <v>0.0</v>
      </c>
      <c r="R65" s="53">
        <v>0.0</v>
      </c>
      <c r="S65" s="30">
        <v>0.0</v>
      </c>
      <c r="T65" s="54">
        <v>0.0</v>
      </c>
      <c r="U65" s="22">
        <f t="shared" si="1"/>
        <v>11</v>
      </c>
      <c r="V65" s="22">
        <f t="shared" si="2"/>
        <v>10</v>
      </c>
      <c r="W65" s="22">
        <f t="shared" si="3"/>
        <v>1</v>
      </c>
      <c r="X65" s="23">
        <f t="shared" si="4"/>
        <v>20.37037037</v>
      </c>
      <c r="Y65" s="23">
        <f t="shared" si="5"/>
        <v>28.57142857</v>
      </c>
      <c r="Z65" s="23">
        <f t="shared" si="6"/>
        <v>5.555555556</v>
      </c>
    </row>
    <row r="66" ht="14.25" customHeight="1">
      <c r="A66" s="24">
        <v>58.0</v>
      </c>
      <c r="B66" s="25" t="s">
        <v>75</v>
      </c>
      <c r="C66" s="52">
        <v>2.0</v>
      </c>
      <c r="D66" s="52">
        <v>0.0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0.0</v>
      </c>
      <c r="L66" s="52">
        <v>2.0</v>
      </c>
      <c r="M66" s="52">
        <v>2.0</v>
      </c>
      <c r="N66" s="52">
        <v>1.0</v>
      </c>
      <c r="O66" s="53">
        <v>3.0</v>
      </c>
      <c r="P66" s="54">
        <v>0.0</v>
      </c>
      <c r="Q66" s="54">
        <v>0.0</v>
      </c>
      <c r="R66" s="53">
        <v>0.0</v>
      </c>
      <c r="S66" s="30">
        <v>0.0</v>
      </c>
      <c r="T66" s="54">
        <v>0.0</v>
      </c>
      <c r="U66" s="22">
        <f t="shared" si="1"/>
        <v>7</v>
      </c>
      <c r="V66" s="22">
        <f t="shared" si="2"/>
        <v>2</v>
      </c>
      <c r="W66" s="22">
        <f t="shared" si="3"/>
        <v>1</v>
      </c>
      <c r="X66" s="23">
        <f t="shared" si="4"/>
        <v>12.96296296</v>
      </c>
      <c r="Y66" s="23">
        <f t="shared" si="5"/>
        <v>5.714285714</v>
      </c>
      <c r="Z66" s="23">
        <f t="shared" si="6"/>
        <v>5.555555556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39.7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6.0</v>
      </c>
      <c r="D7" s="20">
        <v>3.0</v>
      </c>
      <c r="E7" s="21">
        <v>0.0</v>
      </c>
      <c r="F7" s="20">
        <v>5.0</v>
      </c>
      <c r="G7" s="20">
        <v>2.0</v>
      </c>
      <c r="H7" s="21">
        <v>3.0</v>
      </c>
      <c r="I7" s="20">
        <v>4.0</v>
      </c>
      <c r="J7" s="20">
        <v>3.0</v>
      </c>
      <c r="K7" s="21">
        <v>1.0</v>
      </c>
      <c r="L7" s="20">
        <v>4.0</v>
      </c>
      <c r="M7" s="20">
        <v>4.0</v>
      </c>
      <c r="N7" s="21">
        <v>2.0</v>
      </c>
      <c r="O7" s="20">
        <v>5.0</v>
      </c>
      <c r="P7" s="20">
        <v>2.0</v>
      </c>
      <c r="Q7" s="21">
        <v>1.0</v>
      </c>
      <c r="R7" s="20">
        <v>3.0</v>
      </c>
      <c r="S7" s="20">
        <v>0.0</v>
      </c>
      <c r="T7" s="21">
        <v>3.0</v>
      </c>
      <c r="U7" s="22">
        <f t="shared" ref="U7:W7" si="1">(C7+F7+I7+L7+O7+R7)</f>
        <v>27</v>
      </c>
      <c r="V7" s="22">
        <f t="shared" si="1"/>
        <v>14</v>
      </c>
      <c r="W7" s="22">
        <f t="shared" si="1"/>
        <v>10</v>
      </c>
      <c r="X7" s="23">
        <f t="shared" ref="X7:X66" si="3">(U7*100/27)</f>
        <v>100</v>
      </c>
      <c r="Y7" s="23">
        <f t="shared" ref="Y7:Y66" si="4">(V7*100/14)</f>
        <v>100</v>
      </c>
      <c r="Z7" s="23">
        <f t="shared" ref="Z7:Z66" si="5">(W7*100/10)</f>
        <v>100</v>
      </c>
    </row>
    <row r="8" ht="14.25" customHeight="1">
      <c r="A8" s="24">
        <v>1.0</v>
      </c>
      <c r="B8" s="25" t="s">
        <v>17</v>
      </c>
      <c r="C8" s="26">
        <v>2.0</v>
      </c>
      <c r="D8" s="26">
        <v>2.0</v>
      </c>
      <c r="E8" s="26">
        <v>0.0</v>
      </c>
      <c r="F8" s="27">
        <v>2.0</v>
      </c>
      <c r="G8" s="28">
        <v>1.0</v>
      </c>
      <c r="H8" s="28">
        <v>1.0</v>
      </c>
      <c r="I8" s="27">
        <v>2.0</v>
      </c>
      <c r="J8" s="27">
        <v>1.0</v>
      </c>
      <c r="K8" s="27">
        <v>0.0</v>
      </c>
      <c r="L8" s="27">
        <v>2.0</v>
      </c>
      <c r="M8" s="27">
        <v>0.0</v>
      </c>
      <c r="N8" s="27">
        <v>1.0</v>
      </c>
      <c r="O8" s="27">
        <v>4.0</v>
      </c>
      <c r="P8" s="27">
        <v>1.0</v>
      </c>
      <c r="Q8" s="27">
        <v>0.0</v>
      </c>
      <c r="R8" s="29">
        <v>2.0</v>
      </c>
      <c r="S8" s="30">
        <v>0.0</v>
      </c>
      <c r="T8" s="30">
        <v>2.0</v>
      </c>
      <c r="U8" s="22">
        <f t="shared" ref="U8:W8" si="2">(C8+F8+I8+L8+O8+R8)</f>
        <v>14</v>
      </c>
      <c r="V8" s="22">
        <f t="shared" si="2"/>
        <v>5</v>
      </c>
      <c r="W8" s="22">
        <f t="shared" si="2"/>
        <v>4</v>
      </c>
      <c r="X8" s="23">
        <f t="shared" si="3"/>
        <v>51.85185185</v>
      </c>
      <c r="Y8" s="23">
        <f t="shared" si="4"/>
        <v>35.71428571</v>
      </c>
      <c r="Z8" s="23">
        <f t="shared" si="5"/>
        <v>40</v>
      </c>
    </row>
    <row r="9" ht="14.25" customHeight="1">
      <c r="A9" s="24">
        <v>2.0</v>
      </c>
      <c r="B9" s="25" t="s">
        <v>18</v>
      </c>
      <c r="C9" s="26">
        <v>5.0</v>
      </c>
      <c r="D9" s="26">
        <v>3.0</v>
      </c>
      <c r="E9" s="26">
        <v>0.0</v>
      </c>
      <c r="F9" s="28">
        <v>5.0</v>
      </c>
      <c r="G9" s="27">
        <v>2.0</v>
      </c>
      <c r="H9" s="28">
        <v>3.0</v>
      </c>
      <c r="I9" s="27">
        <v>3.0</v>
      </c>
      <c r="J9" s="27">
        <v>3.0</v>
      </c>
      <c r="K9" s="27">
        <v>1.0</v>
      </c>
      <c r="L9" s="27">
        <v>4.0</v>
      </c>
      <c r="M9" s="27">
        <v>4.0</v>
      </c>
      <c r="N9" s="27">
        <v>1.0</v>
      </c>
      <c r="O9" s="27">
        <v>4.0</v>
      </c>
      <c r="P9" s="27">
        <v>1.0</v>
      </c>
      <c r="Q9" s="27">
        <v>0.0</v>
      </c>
      <c r="R9" s="31">
        <v>2.0</v>
      </c>
      <c r="S9" s="30">
        <v>0.0</v>
      </c>
      <c r="T9" s="32">
        <v>3.0</v>
      </c>
      <c r="U9" s="22">
        <f t="shared" ref="U9:W9" si="6">(C9+F9+I9+L9+O9+R9)</f>
        <v>23</v>
      </c>
      <c r="V9" s="22">
        <f t="shared" si="6"/>
        <v>13</v>
      </c>
      <c r="W9" s="22">
        <f t="shared" si="6"/>
        <v>8</v>
      </c>
      <c r="X9" s="23">
        <f t="shared" si="3"/>
        <v>85.18518519</v>
      </c>
      <c r="Y9" s="23">
        <f t="shared" si="4"/>
        <v>92.85714286</v>
      </c>
      <c r="Z9" s="23">
        <f t="shared" si="5"/>
        <v>80</v>
      </c>
    </row>
    <row r="10" ht="14.25" customHeight="1">
      <c r="A10" s="24">
        <v>3.0</v>
      </c>
      <c r="B10" s="25" t="s">
        <v>19</v>
      </c>
      <c r="C10" s="26">
        <v>4.0</v>
      </c>
      <c r="D10" s="26">
        <v>3.0</v>
      </c>
      <c r="E10" s="26">
        <v>0.0</v>
      </c>
      <c r="F10" s="27">
        <v>4.0</v>
      </c>
      <c r="G10" s="27">
        <v>2.0</v>
      </c>
      <c r="H10" s="27">
        <v>1.0</v>
      </c>
      <c r="I10" s="27">
        <v>3.0</v>
      </c>
      <c r="J10" s="27">
        <v>3.0</v>
      </c>
      <c r="K10" s="27">
        <v>0.0</v>
      </c>
      <c r="L10" s="27">
        <v>3.0</v>
      </c>
      <c r="M10" s="27">
        <v>2.0</v>
      </c>
      <c r="N10" s="27">
        <v>2.0</v>
      </c>
      <c r="O10" s="27">
        <v>5.0</v>
      </c>
      <c r="P10" s="27">
        <v>2.0</v>
      </c>
      <c r="Q10" s="27">
        <v>1.0</v>
      </c>
      <c r="R10" s="31">
        <v>3.0</v>
      </c>
      <c r="S10" s="30">
        <v>0.0</v>
      </c>
      <c r="T10" s="32">
        <v>2.0</v>
      </c>
      <c r="U10" s="22">
        <f t="shared" ref="U10:W10" si="7">(C10+F10+I10+L10+O10+R10)</f>
        <v>22</v>
      </c>
      <c r="V10" s="22">
        <f t="shared" si="7"/>
        <v>12</v>
      </c>
      <c r="W10" s="22">
        <f t="shared" si="7"/>
        <v>6</v>
      </c>
      <c r="X10" s="23">
        <f t="shared" si="3"/>
        <v>81.48148148</v>
      </c>
      <c r="Y10" s="23">
        <f t="shared" si="4"/>
        <v>85.71428571</v>
      </c>
      <c r="Z10" s="23">
        <f t="shared" si="5"/>
        <v>60</v>
      </c>
    </row>
    <row r="11" ht="14.25" customHeight="1">
      <c r="A11" s="24">
        <v>4.0</v>
      </c>
      <c r="B11" s="25" t="s">
        <v>20</v>
      </c>
      <c r="C11" s="26">
        <v>5.0</v>
      </c>
      <c r="D11" s="26">
        <v>3.0</v>
      </c>
      <c r="E11" s="26">
        <v>0.0</v>
      </c>
      <c r="F11" s="28">
        <v>4.0</v>
      </c>
      <c r="G11" s="28">
        <v>2.0</v>
      </c>
      <c r="H11" s="28">
        <v>2.0</v>
      </c>
      <c r="I11" s="27">
        <v>4.0</v>
      </c>
      <c r="J11" s="27">
        <v>2.0</v>
      </c>
      <c r="K11" s="27">
        <v>1.0</v>
      </c>
      <c r="L11" s="27">
        <v>4.0</v>
      </c>
      <c r="M11" s="27">
        <v>2.0</v>
      </c>
      <c r="N11" s="27">
        <v>2.0</v>
      </c>
      <c r="O11" s="27">
        <v>5.0</v>
      </c>
      <c r="P11" s="27">
        <v>2.0</v>
      </c>
      <c r="Q11" s="27">
        <v>1.0</v>
      </c>
      <c r="R11" s="31">
        <v>3.0</v>
      </c>
      <c r="S11" s="30">
        <v>0.0</v>
      </c>
      <c r="T11" s="32">
        <v>3.0</v>
      </c>
      <c r="U11" s="22">
        <f t="shared" ref="U11:W11" si="8">(C11+F11+I11+L11+O11+R11)</f>
        <v>25</v>
      </c>
      <c r="V11" s="22">
        <f t="shared" si="8"/>
        <v>11</v>
      </c>
      <c r="W11" s="22">
        <f t="shared" si="8"/>
        <v>9</v>
      </c>
      <c r="X11" s="23">
        <f t="shared" si="3"/>
        <v>92.59259259</v>
      </c>
      <c r="Y11" s="23">
        <f t="shared" si="4"/>
        <v>78.57142857</v>
      </c>
      <c r="Z11" s="23">
        <f t="shared" si="5"/>
        <v>90</v>
      </c>
    </row>
    <row r="12" ht="14.25" customHeight="1">
      <c r="A12" s="24">
        <v>5.0</v>
      </c>
      <c r="B12" s="25" t="s">
        <v>21</v>
      </c>
      <c r="C12" s="26">
        <v>6.0</v>
      </c>
      <c r="D12" s="26">
        <v>3.0</v>
      </c>
      <c r="E12" s="26">
        <v>0.0</v>
      </c>
      <c r="F12" s="28">
        <v>5.0</v>
      </c>
      <c r="G12" s="27">
        <v>2.0</v>
      </c>
      <c r="H12" s="28">
        <v>3.0</v>
      </c>
      <c r="I12" s="27">
        <v>4.0</v>
      </c>
      <c r="J12" s="27">
        <v>3.0</v>
      </c>
      <c r="K12" s="27">
        <v>1.0</v>
      </c>
      <c r="L12" s="27">
        <v>4.0</v>
      </c>
      <c r="M12" s="27">
        <v>4.0</v>
      </c>
      <c r="N12" s="27">
        <v>2.0</v>
      </c>
      <c r="O12" s="27">
        <v>5.0</v>
      </c>
      <c r="P12" s="27">
        <v>2.0</v>
      </c>
      <c r="Q12" s="27">
        <v>1.0</v>
      </c>
      <c r="R12" s="31">
        <v>3.0</v>
      </c>
      <c r="S12" s="30">
        <v>0.0</v>
      </c>
      <c r="T12" s="32">
        <v>3.0</v>
      </c>
      <c r="U12" s="22">
        <f t="shared" ref="U12:W12" si="9">(C12+F12+I12+L12+O12+R12)</f>
        <v>27</v>
      </c>
      <c r="V12" s="22">
        <f t="shared" si="9"/>
        <v>14</v>
      </c>
      <c r="W12" s="22">
        <f t="shared" si="9"/>
        <v>10</v>
      </c>
      <c r="X12" s="23">
        <f t="shared" si="3"/>
        <v>100</v>
      </c>
      <c r="Y12" s="23">
        <f t="shared" si="4"/>
        <v>100</v>
      </c>
      <c r="Z12" s="23">
        <f t="shared" si="5"/>
        <v>100</v>
      </c>
    </row>
    <row r="13" ht="14.25" customHeight="1">
      <c r="A13" s="24">
        <v>6.0</v>
      </c>
      <c r="B13" s="25" t="s">
        <v>22</v>
      </c>
      <c r="C13" s="26">
        <v>3.0</v>
      </c>
      <c r="D13" s="26">
        <v>2.0</v>
      </c>
      <c r="E13" s="26">
        <v>0.0</v>
      </c>
      <c r="F13" s="27">
        <v>3.0</v>
      </c>
      <c r="G13" s="27">
        <v>1.0</v>
      </c>
      <c r="H13" s="27">
        <v>2.0</v>
      </c>
      <c r="I13" s="27">
        <v>2.0</v>
      </c>
      <c r="J13" s="27">
        <v>2.0</v>
      </c>
      <c r="K13" s="27">
        <v>0.0</v>
      </c>
      <c r="L13" s="27">
        <v>2.0</v>
      </c>
      <c r="M13" s="27">
        <v>2.0</v>
      </c>
      <c r="N13" s="27">
        <v>1.0</v>
      </c>
      <c r="O13" s="27">
        <v>4.0</v>
      </c>
      <c r="P13" s="27">
        <v>1.0</v>
      </c>
      <c r="Q13" s="27">
        <v>0.0</v>
      </c>
      <c r="R13" s="31">
        <v>2.0</v>
      </c>
      <c r="S13" s="30">
        <v>0.0</v>
      </c>
      <c r="T13" s="32">
        <v>2.0</v>
      </c>
      <c r="U13" s="22">
        <f t="shared" ref="U13:W13" si="10">(C13+F13+I13+L13+O13+R13)</f>
        <v>16</v>
      </c>
      <c r="V13" s="22">
        <f t="shared" si="10"/>
        <v>8</v>
      </c>
      <c r="W13" s="22">
        <f t="shared" si="10"/>
        <v>5</v>
      </c>
      <c r="X13" s="23">
        <f t="shared" si="3"/>
        <v>59.25925926</v>
      </c>
      <c r="Y13" s="23">
        <f t="shared" si="4"/>
        <v>57.14285714</v>
      </c>
      <c r="Z13" s="23">
        <f t="shared" si="5"/>
        <v>50</v>
      </c>
    </row>
    <row r="14" ht="14.25" customHeight="1">
      <c r="A14" s="24">
        <v>7.0</v>
      </c>
      <c r="B14" s="25" t="s">
        <v>23</v>
      </c>
      <c r="C14" s="26">
        <v>4.0</v>
      </c>
      <c r="D14" s="26">
        <v>3.0</v>
      </c>
      <c r="E14" s="26">
        <v>0.0</v>
      </c>
      <c r="F14" s="28">
        <v>5.0</v>
      </c>
      <c r="G14" s="27">
        <v>1.0</v>
      </c>
      <c r="H14" s="28">
        <v>3.0</v>
      </c>
      <c r="I14" s="27">
        <v>1.0</v>
      </c>
      <c r="J14" s="27">
        <v>3.0</v>
      </c>
      <c r="K14" s="27">
        <v>1.0</v>
      </c>
      <c r="L14" s="27">
        <v>2.0</v>
      </c>
      <c r="M14" s="27">
        <v>4.0</v>
      </c>
      <c r="N14" s="27">
        <v>1.0</v>
      </c>
      <c r="O14" s="27">
        <v>4.0</v>
      </c>
      <c r="P14" s="27">
        <v>1.0</v>
      </c>
      <c r="Q14" s="27">
        <v>0.0</v>
      </c>
      <c r="R14" s="31">
        <v>2.0</v>
      </c>
      <c r="S14" s="30">
        <v>0.0</v>
      </c>
      <c r="T14" s="32">
        <v>1.0</v>
      </c>
      <c r="U14" s="22">
        <f t="shared" ref="U14:W14" si="11">(C14+F14+I14+L14+O14+R14)</f>
        <v>18</v>
      </c>
      <c r="V14" s="22">
        <f t="shared" si="11"/>
        <v>12</v>
      </c>
      <c r="W14" s="22">
        <f t="shared" si="11"/>
        <v>6</v>
      </c>
      <c r="X14" s="23">
        <f t="shared" si="3"/>
        <v>66.66666667</v>
      </c>
      <c r="Y14" s="23">
        <f t="shared" si="4"/>
        <v>85.71428571</v>
      </c>
      <c r="Z14" s="23">
        <f t="shared" si="5"/>
        <v>60</v>
      </c>
    </row>
    <row r="15" ht="14.25" customHeight="1">
      <c r="A15" s="24">
        <v>8.0</v>
      </c>
      <c r="B15" s="25" t="s">
        <v>24</v>
      </c>
      <c r="C15" s="26">
        <v>1.0</v>
      </c>
      <c r="D15" s="26">
        <v>2.0</v>
      </c>
      <c r="E15" s="26">
        <v>0.0</v>
      </c>
      <c r="F15" s="27">
        <v>2.0</v>
      </c>
      <c r="G15" s="27">
        <v>0.0</v>
      </c>
      <c r="H15" s="27">
        <v>2.0</v>
      </c>
      <c r="I15" s="27">
        <v>0.0</v>
      </c>
      <c r="J15" s="27">
        <v>1.0</v>
      </c>
      <c r="K15" s="27">
        <v>1.0</v>
      </c>
      <c r="L15" s="27">
        <v>1.0</v>
      </c>
      <c r="M15" s="27">
        <v>2.0</v>
      </c>
      <c r="N15" s="27">
        <v>0.0</v>
      </c>
      <c r="O15" s="27">
        <v>1.0</v>
      </c>
      <c r="P15" s="27">
        <v>0.0</v>
      </c>
      <c r="Q15" s="27">
        <v>0.0</v>
      </c>
      <c r="R15" s="31">
        <v>0.0</v>
      </c>
      <c r="S15" s="30">
        <v>0.0</v>
      </c>
      <c r="T15" s="32">
        <v>0.0</v>
      </c>
      <c r="U15" s="22">
        <f t="shared" ref="U15:W15" si="12">(C15+F15+I15+L15+O15+R15)</f>
        <v>5</v>
      </c>
      <c r="V15" s="22">
        <f t="shared" si="12"/>
        <v>5</v>
      </c>
      <c r="W15" s="22">
        <f t="shared" si="12"/>
        <v>3</v>
      </c>
      <c r="X15" s="23">
        <f t="shared" si="3"/>
        <v>18.51851852</v>
      </c>
      <c r="Y15" s="23">
        <f t="shared" si="4"/>
        <v>35.71428571</v>
      </c>
      <c r="Z15" s="23">
        <f t="shared" si="5"/>
        <v>30</v>
      </c>
    </row>
    <row r="16" ht="14.25" customHeight="1">
      <c r="A16" s="24">
        <v>9.0</v>
      </c>
      <c r="B16" s="25" t="s">
        <v>25</v>
      </c>
      <c r="C16" s="26">
        <v>6.0</v>
      </c>
      <c r="D16" s="26">
        <v>3.0</v>
      </c>
      <c r="E16" s="26">
        <v>0.0</v>
      </c>
      <c r="F16" s="27">
        <v>5.0</v>
      </c>
      <c r="G16" s="27">
        <v>2.0</v>
      </c>
      <c r="H16" s="27">
        <v>3.0</v>
      </c>
      <c r="I16" s="27">
        <v>4.0</v>
      </c>
      <c r="J16" s="27">
        <v>3.0</v>
      </c>
      <c r="K16" s="27">
        <v>1.0</v>
      </c>
      <c r="L16" s="27">
        <v>4.0</v>
      </c>
      <c r="M16" s="27">
        <v>4.0</v>
      </c>
      <c r="N16" s="27">
        <v>2.0</v>
      </c>
      <c r="O16" s="27">
        <v>5.0</v>
      </c>
      <c r="P16" s="27">
        <v>2.0</v>
      </c>
      <c r="Q16" s="27">
        <v>1.0</v>
      </c>
      <c r="R16" s="31">
        <v>3.0</v>
      </c>
      <c r="S16" s="30">
        <v>0.0</v>
      </c>
      <c r="T16" s="32">
        <v>3.0</v>
      </c>
      <c r="U16" s="22">
        <f t="shared" ref="U16:W16" si="13">(C16+F16+I16+L16+O16+R16)</f>
        <v>27</v>
      </c>
      <c r="V16" s="22">
        <f t="shared" si="13"/>
        <v>14</v>
      </c>
      <c r="W16" s="22">
        <f t="shared" si="13"/>
        <v>10</v>
      </c>
      <c r="X16" s="23">
        <f t="shared" si="3"/>
        <v>100</v>
      </c>
      <c r="Y16" s="23">
        <f t="shared" si="4"/>
        <v>100</v>
      </c>
      <c r="Z16" s="23">
        <f t="shared" si="5"/>
        <v>100</v>
      </c>
    </row>
    <row r="17" ht="14.25" customHeight="1">
      <c r="A17" s="24">
        <v>10.0</v>
      </c>
      <c r="B17" s="25" t="s">
        <v>26</v>
      </c>
      <c r="C17" s="26">
        <v>4.0</v>
      </c>
      <c r="D17" s="26">
        <v>3.0</v>
      </c>
      <c r="E17" s="26">
        <v>0.0</v>
      </c>
      <c r="F17" s="27">
        <v>4.0</v>
      </c>
      <c r="G17" s="27">
        <v>1.0</v>
      </c>
      <c r="H17" s="27">
        <v>3.0</v>
      </c>
      <c r="I17" s="27">
        <v>2.0</v>
      </c>
      <c r="J17" s="27">
        <v>3.0</v>
      </c>
      <c r="K17" s="27">
        <v>1.0</v>
      </c>
      <c r="L17" s="27">
        <v>3.0</v>
      </c>
      <c r="M17" s="27">
        <v>4.0</v>
      </c>
      <c r="N17" s="27">
        <v>1.0</v>
      </c>
      <c r="O17" s="27">
        <v>2.0</v>
      </c>
      <c r="P17" s="27">
        <v>1.0</v>
      </c>
      <c r="Q17" s="27">
        <v>0.0</v>
      </c>
      <c r="R17" s="31">
        <v>1.0</v>
      </c>
      <c r="S17" s="30">
        <v>0.0</v>
      </c>
      <c r="T17" s="32">
        <v>1.0</v>
      </c>
      <c r="U17" s="22">
        <f t="shared" ref="U17:W17" si="14">(C17+F17+I17+L17+O17+R17)</f>
        <v>16</v>
      </c>
      <c r="V17" s="22">
        <f t="shared" si="14"/>
        <v>12</v>
      </c>
      <c r="W17" s="22">
        <f t="shared" si="14"/>
        <v>6</v>
      </c>
      <c r="X17" s="23">
        <f t="shared" si="3"/>
        <v>59.25925926</v>
      </c>
      <c r="Y17" s="23">
        <f t="shared" si="4"/>
        <v>85.71428571</v>
      </c>
      <c r="Z17" s="23">
        <f t="shared" si="5"/>
        <v>60</v>
      </c>
    </row>
    <row r="18" ht="14.25" customHeight="1">
      <c r="A18" s="24">
        <v>11.0</v>
      </c>
      <c r="B18" s="25" t="s">
        <v>27</v>
      </c>
      <c r="C18" s="26">
        <v>4.0</v>
      </c>
      <c r="D18" s="26">
        <v>3.0</v>
      </c>
      <c r="E18" s="26">
        <v>0.0</v>
      </c>
      <c r="F18" s="27">
        <v>4.0</v>
      </c>
      <c r="G18" s="27">
        <v>2.0</v>
      </c>
      <c r="H18" s="27">
        <v>2.0</v>
      </c>
      <c r="I18" s="27">
        <v>3.0</v>
      </c>
      <c r="J18" s="27">
        <v>2.0</v>
      </c>
      <c r="K18" s="27">
        <v>1.0</v>
      </c>
      <c r="L18" s="27">
        <v>4.0</v>
      </c>
      <c r="M18" s="27">
        <v>2.0</v>
      </c>
      <c r="N18" s="27">
        <v>1.0</v>
      </c>
      <c r="O18" s="27">
        <v>4.0</v>
      </c>
      <c r="P18" s="27">
        <v>1.0</v>
      </c>
      <c r="Q18" s="27">
        <v>0.0</v>
      </c>
      <c r="R18" s="31">
        <v>1.0</v>
      </c>
      <c r="S18" s="30">
        <v>0.0</v>
      </c>
      <c r="T18" s="32">
        <v>2.0</v>
      </c>
      <c r="U18" s="22">
        <f t="shared" ref="U18:W18" si="15">(C18+F18+I18+L18+O18+R18)</f>
        <v>20</v>
      </c>
      <c r="V18" s="22">
        <f t="shared" si="15"/>
        <v>10</v>
      </c>
      <c r="W18" s="22">
        <f t="shared" si="15"/>
        <v>6</v>
      </c>
      <c r="X18" s="23">
        <f t="shared" si="3"/>
        <v>74.07407407</v>
      </c>
      <c r="Y18" s="23">
        <f t="shared" si="4"/>
        <v>71.42857143</v>
      </c>
      <c r="Z18" s="23">
        <f t="shared" si="5"/>
        <v>60</v>
      </c>
    </row>
    <row r="19" ht="14.25" customHeight="1">
      <c r="A19" s="24">
        <v>12.0</v>
      </c>
      <c r="B19" s="25" t="s">
        <v>28</v>
      </c>
      <c r="C19" s="26">
        <v>6.0</v>
      </c>
      <c r="D19" s="26">
        <v>3.0</v>
      </c>
      <c r="E19" s="26">
        <v>0.0</v>
      </c>
      <c r="F19" s="27">
        <v>5.0</v>
      </c>
      <c r="G19" s="27">
        <v>2.0</v>
      </c>
      <c r="H19" s="27">
        <v>3.0</v>
      </c>
      <c r="I19" s="27">
        <v>4.0</v>
      </c>
      <c r="J19" s="27">
        <v>3.0</v>
      </c>
      <c r="K19" s="27">
        <v>1.0</v>
      </c>
      <c r="L19" s="27">
        <v>4.0</v>
      </c>
      <c r="M19" s="27">
        <v>4.0</v>
      </c>
      <c r="N19" s="27">
        <v>2.0</v>
      </c>
      <c r="O19" s="27">
        <v>5.0</v>
      </c>
      <c r="P19" s="27">
        <v>2.0</v>
      </c>
      <c r="Q19" s="27">
        <v>1.0</v>
      </c>
      <c r="R19" s="31">
        <v>3.0</v>
      </c>
      <c r="S19" s="30">
        <v>0.0</v>
      </c>
      <c r="T19" s="32">
        <v>3.0</v>
      </c>
      <c r="U19" s="22">
        <f t="shared" ref="U19:W19" si="16">(C19+F19+I19+L19+O19+R19)</f>
        <v>27</v>
      </c>
      <c r="V19" s="22">
        <f t="shared" si="16"/>
        <v>14</v>
      </c>
      <c r="W19" s="22">
        <f t="shared" si="16"/>
        <v>10</v>
      </c>
      <c r="X19" s="23">
        <f t="shared" si="3"/>
        <v>100</v>
      </c>
      <c r="Y19" s="23">
        <f t="shared" si="4"/>
        <v>100</v>
      </c>
      <c r="Z19" s="23">
        <f t="shared" si="5"/>
        <v>100</v>
      </c>
    </row>
    <row r="20" ht="14.25" customHeight="1">
      <c r="A20" s="24">
        <v>13.0</v>
      </c>
      <c r="B20" s="25" t="s">
        <v>29</v>
      </c>
      <c r="C20" s="26">
        <v>3.0</v>
      </c>
      <c r="D20" s="26">
        <v>3.0</v>
      </c>
      <c r="E20" s="26">
        <v>0.0</v>
      </c>
      <c r="F20" s="27">
        <v>4.0</v>
      </c>
      <c r="G20" s="27">
        <v>1.0</v>
      </c>
      <c r="H20" s="27">
        <v>2.0</v>
      </c>
      <c r="I20" s="27">
        <v>2.0</v>
      </c>
      <c r="J20" s="27">
        <v>2.0</v>
      </c>
      <c r="K20" s="27">
        <v>1.0</v>
      </c>
      <c r="L20" s="27">
        <v>3.0</v>
      </c>
      <c r="M20" s="27">
        <v>2.0</v>
      </c>
      <c r="N20" s="27">
        <v>1.0</v>
      </c>
      <c r="O20" s="27">
        <v>4.0</v>
      </c>
      <c r="P20" s="27">
        <v>0.0</v>
      </c>
      <c r="Q20" s="27">
        <v>0.0</v>
      </c>
      <c r="R20" s="31">
        <v>2.0</v>
      </c>
      <c r="S20" s="30">
        <v>0.0</v>
      </c>
      <c r="T20" s="32">
        <v>2.0</v>
      </c>
      <c r="U20" s="22">
        <f t="shared" ref="U20:W20" si="17">(C20+F20+I20+L20+O20+R20)</f>
        <v>18</v>
      </c>
      <c r="V20" s="22">
        <f t="shared" si="17"/>
        <v>8</v>
      </c>
      <c r="W20" s="22">
        <f t="shared" si="17"/>
        <v>6</v>
      </c>
      <c r="X20" s="23">
        <f t="shared" si="3"/>
        <v>66.66666667</v>
      </c>
      <c r="Y20" s="23">
        <f t="shared" si="4"/>
        <v>57.14285714</v>
      </c>
      <c r="Z20" s="23">
        <f t="shared" si="5"/>
        <v>60</v>
      </c>
    </row>
    <row r="21" ht="14.25" customHeight="1">
      <c r="A21" s="24">
        <v>14.0</v>
      </c>
      <c r="B21" s="25" t="s">
        <v>30</v>
      </c>
      <c r="C21" s="26">
        <v>5.0</v>
      </c>
      <c r="D21" s="26">
        <v>3.0</v>
      </c>
      <c r="E21" s="26">
        <v>0.0</v>
      </c>
      <c r="F21" s="28">
        <v>4.0</v>
      </c>
      <c r="G21" s="28">
        <v>2.0</v>
      </c>
      <c r="H21" s="28">
        <v>2.0</v>
      </c>
      <c r="I21" s="27">
        <v>4.0</v>
      </c>
      <c r="J21" s="27">
        <v>2.0</v>
      </c>
      <c r="K21" s="27">
        <v>1.0</v>
      </c>
      <c r="L21" s="27">
        <v>4.0</v>
      </c>
      <c r="M21" s="27">
        <v>2.0</v>
      </c>
      <c r="N21" s="27">
        <v>2.0</v>
      </c>
      <c r="O21" s="27">
        <v>5.0</v>
      </c>
      <c r="P21" s="27">
        <v>2.0</v>
      </c>
      <c r="Q21" s="27">
        <v>1.0</v>
      </c>
      <c r="R21" s="31">
        <v>3.0</v>
      </c>
      <c r="S21" s="30">
        <v>0.0</v>
      </c>
      <c r="T21" s="32">
        <v>3.0</v>
      </c>
      <c r="U21" s="22">
        <f t="shared" ref="U21:W21" si="18">(C21+F21+I21+L21+O21+R21)</f>
        <v>25</v>
      </c>
      <c r="V21" s="22">
        <f t="shared" si="18"/>
        <v>11</v>
      </c>
      <c r="W21" s="22">
        <f t="shared" si="18"/>
        <v>9</v>
      </c>
      <c r="X21" s="23">
        <f t="shared" si="3"/>
        <v>92.59259259</v>
      </c>
      <c r="Y21" s="23">
        <f t="shared" si="4"/>
        <v>78.57142857</v>
      </c>
      <c r="Z21" s="23">
        <f t="shared" si="5"/>
        <v>90</v>
      </c>
    </row>
    <row r="22" ht="14.25" customHeight="1">
      <c r="A22" s="24">
        <v>15.0</v>
      </c>
      <c r="B22" s="25" t="s">
        <v>31</v>
      </c>
      <c r="C22" s="26">
        <v>5.0</v>
      </c>
      <c r="D22" s="26">
        <v>3.0</v>
      </c>
      <c r="E22" s="26">
        <v>0.0</v>
      </c>
      <c r="F22" s="28">
        <v>4.0</v>
      </c>
      <c r="G22" s="28">
        <v>2.0</v>
      </c>
      <c r="H22" s="28">
        <v>2.0</v>
      </c>
      <c r="I22" s="27">
        <v>4.0</v>
      </c>
      <c r="J22" s="27">
        <v>2.0</v>
      </c>
      <c r="K22" s="27">
        <v>1.0</v>
      </c>
      <c r="L22" s="27">
        <v>4.0</v>
      </c>
      <c r="M22" s="27">
        <v>2.0</v>
      </c>
      <c r="N22" s="27">
        <v>2.0</v>
      </c>
      <c r="O22" s="27">
        <v>5.0</v>
      </c>
      <c r="P22" s="27">
        <v>2.0</v>
      </c>
      <c r="Q22" s="27">
        <v>1.0</v>
      </c>
      <c r="R22" s="31">
        <v>3.0</v>
      </c>
      <c r="S22" s="30">
        <v>0.0</v>
      </c>
      <c r="T22" s="32">
        <v>3.0</v>
      </c>
      <c r="U22" s="22">
        <f t="shared" ref="U22:W22" si="19">(C22+F22+I22+L22+O22+R22)</f>
        <v>25</v>
      </c>
      <c r="V22" s="22">
        <f t="shared" si="19"/>
        <v>11</v>
      </c>
      <c r="W22" s="22">
        <f t="shared" si="19"/>
        <v>9</v>
      </c>
      <c r="X22" s="23">
        <f t="shared" si="3"/>
        <v>92.59259259</v>
      </c>
      <c r="Y22" s="23">
        <f t="shared" si="4"/>
        <v>78.57142857</v>
      </c>
      <c r="Z22" s="23">
        <f t="shared" si="5"/>
        <v>90</v>
      </c>
    </row>
    <row r="23" ht="14.25" customHeight="1">
      <c r="A23" s="24">
        <v>16.0</v>
      </c>
      <c r="B23" s="25" t="s">
        <v>32</v>
      </c>
      <c r="C23" s="33">
        <v>5.0</v>
      </c>
      <c r="D23" s="33">
        <v>2.0</v>
      </c>
      <c r="E23" s="33">
        <v>0.0</v>
      </c>
      <c r="F23" s="34">
        <v>4.0</v>
      </c>
      <c r="G23" s="34">
        <v>1.0</v>
      </c>
      <c r="H23" s="34">
        <v>2.0</v>
      </c>
      <c r="I23" s="34">
        <v>3.0</v>
      </c>
      <c r="J23" s="34">
        <v>1.0</v>
      </c>
      <c r="K23" s="34">
        <v>1.0</v>
      </c>
      <c r="L23" s="34">
        <v>2.0</v>
      </c>
      <c r="M23" s="34">
        <v>4.0</v>
      </c>
      <c r="N23" s="34">
        <v>2.0</v>
      </c>
      <c r="O23" s="34">
        <v>4.0</v>
      </c>
      <c r="P23" s="34">
        <v>2.0</v>
      </c>
      <c r="Q23" s="34">
        <v>0.0</v>
      </c>
      <c r="R23" s="35">
        <v>3.0</v>
      </c>
      <c r="S23" s="30">
        <v>0.0</v>
      </c>
      <c r="T23" s="36">
        <v>2.0</v>
      </c>
      <c r="U23" s="22">
        <f t="shared" ref="U23:W23" si="20">(C23+F23+I23+L23+O23+R23)</f>
        <v>21</v>
      </c>
      <c r="V23" s="22">
        <f t="shared" si="20"/>
        <v>10</v>
      </c>
      <c r="W23" s="22">
        <f t="shared" si="20"/>
        <v>7</v>
      </c>
      <c r="X23" s="23">
        <f t="shared" si="3"/>
        <v>77.77777778</v>
      </c>
      <c r="Y23" s="23">
        <f t="shared" si="4"/>
        <v>71.42857143</v>
      </c>
      <c r="Z23" s="23">
        <f t="shared" si="5"/>
        <v>70</v>
      </c>
    </row>
    <row r="24" ht="14.25" customHeight="1">
      <c r="A24" s="24">
        <v>17.0</v>
      </c>
      <c r="B24" s="25" t="s">
        <v>33</v>
      </c>
      <c r="C24" s="37">
        <v>6.0</v>
      </c>
      <c r="D24" s="37">
        <v>3.0</v>
      </c>
      <c r="E24" s="37">
        <v>0.0</v>
      </c>
      <c r="F24" s="27">
        <v>5.0</v>
      </c>
      <c r="G24" s="27">
        <v>2.0</v>
      </c>
      <c r="H24" s="27">
        <v>2.0</v>
      </c>
      <c r="I24" s="27">
        <v>4.0</v>
      </c>
      <c r="J24" s="27">
        <v>3.0</v>
      </c>
      <c r="K24" s="27">
        <v>1.0</v>
      </c>
      <c r="L24" s="27">
        <v>4.0</v>
      </c>
      <c r="M24" s="27">
        <v>4.0</v>
      </c>
      <c r="N24" s="27">
        <v>2.0</v>
      </c>
      <c r="O24" s="27">
        <v>5.0</v>
      </c>
      <c r="P24" s="27">
        <v>2.0</v>
      </c>
      <c r="Q24" s="27">
        <v>0.0</v>
      </c>
      <c r="R24" s="31">
        <v>3.0</v>
      </c>
      <c r="S24" s="30">
        <v>0.0</v>
      </c>
      <c r="T24" s="32">
        <v>3.0</v>
      </c>
      <c r="U24" s="22">
        <f t="shared" ref="U24:W24" si="21">(C24+F24+I24+L24+O24+R24)</f>
        <v>27</v>
      </c>
      <c r="V24" s="22">
        <f t="shared" si="21"/>
        <v>14</v>
      </c>
      <c r="W24" s="22">
        <f t="shared" si="21"/>
        <v>8</v>
      </c>
      <c r="X24" s="23">
        <f t="shared" si="3"/>
        <v>100</v>
      </c>
      <c r="Y24" s="23">
        <f t="shared" si="4"/>
        <v>100</v>
      </c>
      <c r="Z24" s="23">
        <f t="shared" si="5"/>
        <v>80</v>
      </c>
    </row>
    <row r="25" ht="14.25" customHeight="1">
      <c r="A25" s="24">
        <v>18.0</v>
      </c>
      <c r="B25" s="25" t="s">
        <v>34</v>
      </c>
      <c r="C25" s="37">
        <v>6.0</v>
      </c>
      <c r="D25" s="37">
        <v>3.0</v>
      </c>
      <c r="E25" s="37">
        <v>0.0</v>
      </c>
      <c r="F25" s="27">
        <v>5.0</v>
      </c>
      <c r="G25" s="27">
        <v>2.0</v>
      </c>
      <c r="H25" s="27">
        <v>3.0</v>
      </c>
      <c r="I25" s="27">
        <v>4.0</v>
      </c>
      <c r="J25" s="27">
        <v>3.0</v>
      </c>
      <c r="K25" s="27">
        <v>1.0</v>
      </c>
      <c r="L25" s="27">
        <v>4.0</v>
      </c>
      <c r="M25" s="27">
        <v>4.0</v>
      </c>
      <c r="N25" s="27">
        <v>2.0</v>
      </c>
      <c r="O25" s="27">
        <v>5.0</v>
      </c>
      <c r="P25" s="27">
        <v>2.0</v>
      </c>
      <c r="Q25" s="27">
        <v>0.0</v>
      </c>
      <c r="R25" s="31">
        <v>3.0</v>
      </c>
      <c r="S25" s="30">
        <v>0.0</v>
      </c>
      <c r="T25" s="32">
        <v>3.0</v>
      </c>
      <c r="U25" s="22">
        <f t="shared" ref="U25:W25" si="22">(C25+F25+I25+L25+O25+R25)</f>
        <v>27</v>
      </c>
      <c r="V25" s="22">
        <f t="shared" si="22"/>
        <v>14</v>
      </c>
      <c r="W25" s="22">
        <f t="shared" si="22"/>
        <v>9</v>
      </c>
      <c r="X25" s="23">
        <f t="shared" si="3"/>
        <v>100</v>
      </c>
      <c r="Y25" s="23">
        <f t="shared" si="4"/>
        <v>100</v>
      </c>
      <c r="Z25" s="23">
        <f t="shared" si="5"/>
        <v>90</v>
      </c>
    </row>
    <row r="26" ht="14.25" customHeight="1">
      <c r="A26" s="24">
        <v>19.0</v>
      </c>
      <c r="B26" s="25" t="s">
        <v>35</v>
      </c>
      <c r="C26" s="37">
        <v>2.0</v>
      </c>
      <c r="D26" s="38">
        <v>2.0</v>
      </c>
      <c r="E26" s="38">
        <v>0.0</v>
      </c>
      <c r="F26" s="27">
        <v>2.0</v>
      </c>
      <c r="G26" s="28">
        <v>0.0</v>
      </c>
      <c r="H26" s="28">
        <v>2.0</v>
      </c>
      <c r="I26" s="27">
        <v>1.0</v>
      </c>
      <c r="J26" s="27">
        <v>1.0</v>
      </c>
      <c r="K26" s="27">
        <v>1.0</v>
      </c>
      <c r="L26" s="27">
        <v>1.0</v>
      </c>
      <c r="M26" s="27">
        <v>2.0</v>
      </c>
      <c r="N26" s="27">
        <v>1.0</v>
      </c>
      <c r="O26" s="27">
        <v>2.0</v>
      </c>
      <c r="P26" s="27">
        <v>1.0</v>
      </c>
      <c r="Q26" s="27">
        <v>0.0</v>
      </c>
      <c r="R26" s="31">
        <v>1.0</v>
      </c>
      <c r="S26" s="30">
        <v>0.0</v>
      </c>
      <c r="T26" s="32">
        <v>0.0</v>
      </c>
      <c r="U26" s="22">
        <f t="shared" ref="U26:W26" si="23">(C26+F26+I26+L26+O26+R26)</f>
        <v>9</v>
      </c>
      <c r="V26" s="22">
        <f t="shared" si="23"/>
        <v>6</v>
      </c>
      <c r="W26" s="22">
        <f t="shared" si="23"/>
        <v>4</v>
      </c>
      <c r="X26" s="23">
        <f t="shared" si="3"/>
        <v>33.33333333</v>
      </c>
      <c r="Y26" s="23">
        <f t="shared" si="4"/>
        <v>42.85714286</v>
      </c>
      <c r="Z26" s="23">
        <f t="shared" si="5"/>
        <v>40</v>
      </c>
    </row>
    <row r="27" ht="14.25" customHeight="1">
      <c r="A27" s="24">
        <v>20.0</v>
      </c>
      <c r="B27" s="25" t="s">
        <v>36</v>
      </c>
      <c r="C27" s="38">
        <v>5.0</v>
      </c>
      <c r="D27" s="38">
        <v>3.0</v>
      </c>
      <c r="E27" s="38">
        <v>0.0</v>
      </c>
      <c r="F27" s="28">
        <v>4.0</v>
      </c>
      <c r="G27" s="28">
        <v>2.0</v>
      </c>
      <c r="H27" s="28">
        <v>2.0</v>
      </c>
      <c r="I27" s="27">
        <v>4.0</v>
      </c>
      <c r="J27" s="27">
        <v>2.0</v>
      </c>
      <c r="K27" s="27">
        <v>1.0</v>
      </c>
      <c r="L27" s="27">
        <v>3.0</v>
      </c>
      <c r="M27" s="27">
        <v>2.0</v>
      </c>
      <c r="N27" s="27">
        <v>2.0</v>
      </c>
      <c r="O27" s="27">
        <v>5.0</v>
      </c>
      <c r="P27" s="27">
        <v>2.0</v>
      </c>
      <c r="Q27" s="27">
        <v>0.0</v>
      </c>
      <c r="R27" s="31">
        <v>3.0</v>
      </c>
      <c r="S27" s="30">
        <v>0.0</v>
      </c>
      <c r="T27" s="32">
        <v>3.0</v>
      </c>
      <c r="U27" s="22">
        <f t="shared" ref="U27:W27" si="24">(C27+F27+I27+L27+O27+R27)</f>
        <v>24</v>
      </c>
      <c r="V27" s="22">
        <f t="shared" si="24"/>
        <v>11</v>
      </c>
      <c r="W27" s="22">
        <f t="shared" si="24"/>
        <v>8</v>
      </c>
      <c r="X27" s="23">
        <f t="shared" si="3"/>
        <v>88.88888889</v>
      </c>
      <c r="Y27" s="23">
        <f t="shared" si="4"/>
        <v>78.57142857</v>
      </c>
      <c r="Z27" s="23">
        <f t="shared" si="5"/>
        <v>80</v>
      </c>
    </row>
    <row r="28" ht="14.25" customHeight="1">
      <c r="A28" s="24">
        <v>21.0</v>
      </c>
      <c r="B28" s="25" t="s">
        <v>37</v>
      </c>
      <c r="C28" s="37">
        <v>3.0</v>
      </c>
      <c r="D28" s="37">
        <v>2.0</v>
      </c>
      <c r="E28" s="37">
        <v>0.0</v>
      </c>
      <c r="F28" s="27">
        <v>2.0</v>
      </c>
      <c r="G28" s="27">
        <v>1.0</v>
      </c>
      <c r="H28" s="27">
        <v>2.0</v>
      </c>
      <c r="I28" s="27">
        <v>2.0</v>
      </c>
      <c r="J28" s="27">
        <v>1.0</v>
      </c>
      <c r="K28" s="27">
        <v>1.0</v>
      </c>
      <c r="L28" s="27">
        <v>2.0</v>
      </c>
      <c r="M28" s="27">
        <v>2.0</v>
      </c>
      <c r="N28" s="27">
        <v>1.0</v>
      </c>
      <c r="O28" s="27">
        <v>2.0</v>
      </c>
      <c r="P28" s="27">
        <v>1.0</v>
      </c>
      <c r="Q28" s="27">
        <v>0.0</v>
      </c>
      <c r="R28" s="31">
        <v>1.0</v>
      </c>
      <c r="S28" s="30">
        <v>0.0</v>
      </c>
      <c r="T28" s="32">
        <v>1.0</v>
      </c>
      <c r="U28" s="22">
        <f t="shared" ref="U28:W28" si="25">(C28+F28+I28+L28+O28+R28)</f>
        <v>12</v>
      </c>
      <c r="V28" s="22">
        <f t="shared" si="25"/>
        <v>7</v>
      </c>
      <c r="W28" s="22">
        <f t="shared" si="25"/>
        <v>5</v>
      </c>
      <c r="X28" s="23">
        <f t="shared" si="3"/>
        <v>44.44444444</v>
      </c>
      <c r="Y28" s="23">
        <f t="shared" si="4"/>
        <v>50</v>
      </c>
      <c r="Z28" s="23">
        <f t="shared" si="5"/>
        <v>50</v>
      </c>
    </row>
    <row r="29" ht="14.25" customHeight="1">
      <c r="A29" s="24">
        <v>22.0</v>
      </c>
      <c r="B29" s="25" t="s">
        <v>38</v>
      </c>
      <c r="C29" s="38">
        <v>4.0</v>
      </c>
      <c r="D29" s="38">
        <v>3.0</v>
      </c>
      <c r="E29" s="38">
        <v>0.0</v>
      </c>
      <c r="F29" s="28">
        <v>3.0</v>
      </c>
      <c r="G29" s="28">
        <v>2.0</v>
      </c>
      <c r="H29" s="27">
        <v>2.0</v>
      </c>
      <c r="I29" s="27">
        <v>3.0</v>
      </c>
      <c r="J29" s="27">
        <v>2.0</v>
      </c>
      <c r="K29" s="27">
        <v>1.0</v>
      </c>
      <c r="L29" s="27">
        <v>4.0</v>
      </c>
      <c r="M29" s="27">
        <v>2.0</v>
      </c>
      <c r="N29" s="27">
        <v>2.0</v>
      </c>
      <c r="O29" s="27">
        <v>4.0</v>
      </c>
      <c r="P29" s="27">
        <v>2.0</v>
      </c>
      <c r="Q29" s="27">
        <v>1.0</v>
      </c>
      <c r="R29" s="31">
        <v>1.0</v>
      </c>
      <c r="S29" s="30">
        <v>0.0</v>
      </c>
      <c r="T29" s="32">
        <v>2.0</v>
      </c>
      <c r="U29" s="22">
        <f t="shared" ref="U29:W29" si="26">(C29+F29+I29+L29+O29+R29)</f>
        <v>19</v>
      </c>
      <c r="V29" s="22">
        <f t="shared" si="26"/>
        <v>11</v>
      </c>
      <c r="W29" s="22">
        <f t="shared" si="26"/>
        <v>8</v>
      </c>
      <c r="X29" s="23">
        <f t="shared" si="3"/>
        <v>70.37037037</v>
      </c>
      <c r="Y29" s="23">
        <f t="shared" si="4"/>
        <v>78.57142857</v>
      </c>
      <c r="Z29" s="23">
        <f t="shared" si="5"/>
        <v>80</v>
      </c>
    </row>
    <row r="30" ht="14.25" customHeight="1">
      <c r="A30" s="24">
        <v>23.0</v>
      </c>
      <c r="B30" s="25" t="s">
        <v>39</v>
      </c>
      <c r="C30" s="37">
        <v>1.0</v>
      </c>
      <c r="D30" s="38">
        <v>1.0</v>
      </c>
      <c r="E30" s="38">
        <v>0.0</v>
      </c>
      <c r="F30" s="27">
        <v>0.0</v>
      </c>
      <c r="G30" s="28">
        <v>1.0</v>
      </c>
      <c r="H30" s="27">
        <v>1.0</v>
      </c>
      <c r="I30" s="27">
        <v>1.0</v>
      </c>
      <c r="J30" s="27">
        <v>1.0</v>
      </c>
      <c r="K30" s="27">
        <v>0.0</v>
      </c>
      <c r="L30" s="27">
        <v>1.0</v>
      </c>
      <c r="M30" s="27">
        <v>0.0</v>
      </c>
      <c r="N30" s="27">
        <v>0.0</v>
      </c>
      <c r="O30" s="27">
        <v>0.0</v>
      </c>
      <c r="P30" s="27">
        <v>0.0</v>
      </c>
      <c r="Q30" s="27">
        <v>0.0</v>
      </c>
      <c r="R30" s="31">
        <v>0.0</v>
      </c>
      <c r="S30" s="30">
        <v>0.0</v>
      </c>
      <c r="T30" s="32">
        <v>1.0</v>
      </c>
      <c r="U30" s="22">
        <f t="shared" ref="U30:W30" si="27">(C30+F30+I30+L30+O30+R30)</f>
        <v>3</v>
      </c>
      <c r="V30" s="22">
        <f t="shared" si="27"/>
        <v>3</v>
      </c>
      <c r="W30" s="22">
        <f t="shared" si="27"/>
        <v>2</v>
      </c>
      <c r="X30" s="23">
        <f t="shared" si="3"/>
        <v>11.11111111</v>
      </c>
      <c r="Y30" s="23">
        <f t="shared" si="4"/>
        <v>21.42857143</v>
      </c>
      <c r="Z30" s="23">
        <f t="shared" si="5"/>
        <v>20</v>
      </c>
    </row>
    <row r="31" ht="14.25" customHeight="1">
      <c r="A31" s="24">
        <v>24.0</v>
      </c>
      <c r="B31" s="25" t="s">
        <v>40</v>
      </c>
      <c r="C31" s="37">
        <v>6.0</v>
      </c>
      <c r="D31" s="37">
        <v>3.0</v>
      </c>
      <c r="E31" s="37">
        <v>0.0</v>
      </c>
      <c r="F31" s="27">
        <v>5.0</v>
      </c>
      <c r="G31" s="27">
        <v>1.0</v>
      </c>
      <c r="H31" s="27">
        <v>3.0</v>
      </c>
      <c r="I31" s="27">
        <v>4.0</v>
      </c>
      <c r="J31" s="27">
        <v>2.0</v>
      </c>
      <c r="K31" s="27">
        <v>1.0</v>
      </c>
      <c r="L31" s="27">
        <v>4.0</v>
      </c>
      <c r="M31" s="27">
        <v>4.0</v>
      </c>
      <c r="N31" s="27">
        <v>2.0</v>
      </c>
      <c r="O31" s="27">
        <v>5.0</v>
      </c>
      <c r="P31" s="27">
        <v>2.0</v>
      </c>
      <c r="Q31" s="27">
        <v>1.0</v>
      </c>
      <c r="R31" s="31">
        <v>3.0</v>
      </c>
      <c r="S31" s="30">
        <v>0.0</v>
      </c>
      <c r="T31" s="32">
        <v>3.0</v>
      </c>
      <c r="U31" s="22">
        <f t="shared" ref="U31:W31" si="28">(C31+F31+I31+L31+O31+R31)</f>
        <v>27</v>
      </c>
      <c r="V31" s="22">
        <f t="shared" si="28"/>
        <v>12</v>
      </c>
      <c r="W31" s="22">
        <f t="shared" si="28"/>
        <v>10</v>
      </c>
      <c r="X31" s="23">
        <f t="shared" si="3"/>
        <v>100</v>
      </c>
      <c r="Y31" s="23">
        <f t="shared" si="4"/>
        <v>85.71428571</v>
      </c>
      <c r="Z31" s="23">
        <f t="shared" si="5"/>
        <v>100</v>
      </c>
    </row>
    <row r="32" ht="14.25" customHeight="1">
      <c r="A32" s="24">
        <v>25.0</v>
      </c>
      <c r="B32" s="25" t="s">
        <v>41</v>
      </c>
      <c r="C32" s="38">
        <v>5.0</v>
      </c>
      <c r="D32" s="38">
        <v>3.0</v>
      </c>
      <c r="E32" s="38">
        <v>0.0</v>
      </c>
      <c r="F32" s="28">
        <v>5.0</v>
      </c>
      <c r="G32" s="27">
        <v>0.0</v>
      </c>
      <c r="H32" s="28">
        <v>3.0</v>
      </c>
      <c r="I32" s="27">
        <v>3.0</v>
      </c>
      <c r="J32" s="27">
        <v>3.0</v>
      </c>
      <c r="K32" s="27">
        <v>1.0</v>
      </c>
      <c r="L32" s="27">
        <v>3.0</v>
      </c>
      <c r="M32" s="27">
        <v>4.0</v>
      </c>
      <c r="N32" s="27">
        <v>2.0</v>
      </c>
      <c r="O32" s="27">
        <v>5.0</v>
      </c>
      <c r="P32" s="27">
        <v>2.0</v>
      </c>
      <c r="Q32" s="27">
        <v>1.0</v>
      </c>
      <c r="R32" s="31">
        <v>3.0</v>
      </c>
      <c r="S32" s="30">
        <v>0.0</v>
      </c>
      <c r="T32" s="32">
        <v>2.0</v>
      </c>
      <c r="U32" s="22">
        <f t="shared" ref="U32:W32" si="29">(C32+F32+I32+L32+O32+R32)</f>
        <v>24</v>
      </c>
      <c r="V32" s="22">
        <f t="shared" si="29"/>
        <v>12</v>
      </c>
      <c r="W32" s="22">
        <f t="shared" si="29"/>
        <v>9</v>
      </c>
      <c r="X32" s="23">
        <f t="shared" si="3"/>
        <v>88.88888889</v>
      </c>
      <c r="Y32" s="23">
        <f t="shared" si="4"/>
        <v>85.71428571</v>
      </c>
      <c r="Z32" s="23">
        <f t="shared" si="5"/>
        <v>90</v>
      </c>
    </row>
    <row r="33" ht="14.25" customHeight="1">
      <c r="A33" s="24">
        <v>26.0</v>
      </c>
      <c r="B33" s="25" t="s">
        <v>42</v>
      </c>
      <c r="C33" s="38">
        <v>5.0</v>
      </c>
      <c r="D33" s="38">
        <v>3.0</v>
      </c>
      <c r="E33" s="38">
        <v>0.0</v>
      </c>
      <c r="F33" s="28">
        <v>5.0</v>
      </c>
      <c r="G33" s="28">
        <v>2.0</v>
      </c>
      <c r="H33" s="28">
        <v>3.0</v>
      </c>
      <c r="I33" s="27">
        <v>3.0</v>
      </c>
      <c r="J33" s="27">
        <v>3.0</v>
      </c>
      <c r="K33" s="27">
        <v>1.0</v>
      </c>
      <c r="L33" s="27">
        <v>4.0</v>
      </c>
      <c r="M33" s="27">
        <v>4.0</v>
      </c>
      <c r="N33" s="27">
        <v>1.0</v>
      </c>
      <c r="O33" s="27">
        <v>5.0</v>
      </c>
      <c r="P33" s="27">
        <v>2.0</v>
      </c>
      <c r="Q33" s="27">
        <v>1.0</v>
      </c>
      <c r="R33" s="31">
        <v>2.0</v>
      </c>
      <c r="S33" s="30">
        <v>0.0</v>
      </c>
      <c r="T33" s="32">
        <v>3.0</v>
      </c>
      <c r="U33" s="22">
        <f t="shared" ref="U33:W33" si="30">(C33+F33+I33+L33+O33+R33)</f>
        <v>24</v>
      </c>
      <c r="V33" s="22">
        <f t="shared" si="30"/>
        <v>14</v>
      </c>
      <c r="W33" s="22">
        <f t="shared" si="30"/>
        <v>9</v>
      </c>
      <c r="X33" s="23">
        <f t="shared" si="3"/>
        <v>88.88888889</v>
      </c>
      <c r="Y33" s="23">
        <f t="shared" si="4"/>
        <v>100</v>
      </c>
      <c r="Z33" s="23">
        <f t="shared" si="5"/>
        <v>90</v>
      </c>
    </row>
    <row r="34" ht="14.25" customHeight="1">
      <c r="A34" s="24">
        <v>27.0</v>
      </c>
      <c r="B34" s="25" t="s">
        <v>43</v>
      </c>
      <c r="C34" s="37">
        <v>6.0</v>
      </c>
      <c r="D34" s="38">
        <v>3.0</v>
      </c>
      <c r="E34" s="38">
        <v>0.0</v>
      </c>
      <c r="F34" s="27">
        <v>5.0</v>
      </c>
      <c r="G34" s="28">
        <v>2.0</v>
      </c>
      <c r="H34" s="27">
        <v>3.0</v>
      </c>
      <c r="I34" s="27">
        <v>4.0</v>
      </c>
      <c r="J34" s="27">
        <v>3.0</v>
      </c>
      <c r="K34" s="27">
        <v>1.0</v>
      </c>
      <c r="L34" s="27">
        <v>3.0</v>
      </c>
      <c r="M34" s="27">
        <v>4.0</v>
      </c>
      <c r="N34" s="27">
        <v>2.0</v>
      </c>
      <c r="O34" s="27">
        <v>5.0</v>
      </c>
      <c r="P34" s="27">
        <v>2.0</v>
      </c>
      <c r="Q34" s="27">
        <v>1.0</v>
      </c>
      <c r="R34" s="31">
        <v>3.0</v>
      </c>
      <c r="S34" s="30">
        <v>0.0</v>
      </c>
      <c r="T34" s="32">
        <v>3.0</v>
      </c>
      <c r="U34" s="22">
        <f t="shared" ref="U34:W34" si="31">(C34+F34+I34+L34+O34+R34)</f>
        <v>26</v>
      </c>
      <c r="V34" s="22">
        <f t="shared" si="31"/>
        <v>14</v>
      </c>
      <c r="W34" s="22">
        <f t="shared" si="31"/>
        <v>10</v>
      </c>
      <c r="X34" s="23">
        <f t="shared" si="3"/>
        <v>96.2962963</v>
      </c>
      <c r="Y34" s="23">
        <f t="shared" si="4"/>
        <v>100</v>
      </c>
      <c r="Z34" s="23">
        <f t="shared" si="5"/>
        <v>100</v>
      </c>
    </row>
    <row r="35" ht="14.25" customHeight="1">
      <c r="A35" s="24">
        <v>28.0</v>
      </c>
      <c r="B35" s="25" t="s">
        <v>44</v>
      </c>
      <c r="C35" s="37">
        <v>5.0</v>
      </c>
      <c r="D35" s="38">
        <v>3.0</v>
      </c>
      <c r="E35" s="38">
        <v>0.0</v>
      </c>
      <c r="F35" s="27">
        <v>5.0</v>
      </c>
      <c r="G35" s="27">
        <v>1.0</v>
      </c>
      <c r="H35" s="27">
        <v>2.0</v>
      </c>
      <c r="I35" s="27">
        <v>3.0</v>
      </c>
      <c r="J35" s="27">
        <v>3.0</v>
      </c>
      <c r="K35" s="27">
        <v>1.0</v>
      </c>
      <c r="L35" s="27">
        <v>3.0</v>
      </c>
      <c r="M35" s="27">
        <v>4.0</v>
      </c>
      <c r="N35" s="27">
        <v>2.0</v>
      </c>
      <c r="O35" s="27">
        <v>5.0</v>
      </c>
      <c r="P35" s="27">
        <v>2.0</v>
      </c>
      <c r="Q35" s="27">
        <v>1.0</v>
      </c>
      <c r="R35" s="31">
        <v>3.0</v>
      </c>
      <c r="S35" s="30">
        <v>0.0</v>
      </c>
      <c r="T35" s="32">
        <v>2.0</v>
      </c>
      <c r="U35" s="22">
        <f t="shared" ref="U35:W35" si="32">(C35+F35+I35+L35+O35+R35)</f>
        <v>24</v>
      </c>
      <c r="V35" s="22">
        <f t="shared" si="32"/>
        <v>13</v>
      </c>
      <c r="W35" s="22">
        <f t="shared" si="32"/>
        <v>8</v>
      </c>
      <c r="X35" s="23">
        <f t="shared" si="3"/>
        <v>88.88888889</v>
      </c>
      <c r="Y35" s="23">
        <f t="shared" si="4"/>
        <v>92.85714286</v>
      </c>
      <c r="Z35" s="23">
        <f t="shared" si="5"/>
        <v>80</v>
      </c>
    </row>
    <row r="36" ht="14.25" customHeight="1">
      <c r="A36" s="24">
        <v>29.0</v>
      </c>
      <c r="B36" s="25" t="s">
        <v>45</v>
      </c>
      <c r="C36" s="37">
        <v>5.0</v>
      </c>
      <c r="D36" s="37">
        <v>2.0</v>
      </c>
      <c r="E36" s="37">
        <v>0.0</v>
      </c>
      <c r="F36" s="27">
        <v>3.0</v>
      </c>
      <c r="G36" s="27">
        <v>2.0</v>
      </c>
      <c r="H36" s="27">
        <v>2.0</v>
      </c>
      <c r="I36" s="27">
        <v>4.0</v>
      </c>
      <c r="J36" s="27">
        <v>1.0</v>
      </c>
      <c r="K36" s="27">
        <v>1.0</v>
      </c>
      <c r="L36" s="27">
        <v>3.0</v>
      </c>
      <c r="M36" s="27">
        <v>2.0</v>
      </c>
      <c r="N36" s="27">
        <v>2.0</v>
      </c>
      <c r="O36" s="27">
        <v>4.0</v>
      </c>
      <c r="P36" s="27">
        <v>2.0</v>
      </c>
      <c r="Q36" s="27">
        <v>1.0</v>
      </c>
      <c r="R36" s="31">
        <v>3.0</v>
      </c>
      <c r="S36" s="30">
        <v>0.0</v>
      </c>
      <c r="T36" s="32">
        <v>3.0</v>
      </c>
      <c r="U36" s="22">
        <f t="shared" ref="U36:W36" si="33">(C36+F36+I36+L36+O36+R36)</f>
        <v>22</v>
      </c>
      <c r="V36" s="22">
        <f t="shared" si="33"/>
        <v>9</v>
      </c>
      <c r="W36" s="22">
        <f t="shared" si="33"/>
        <v>9</v>
      </c>
      <c r="X36" s="23">
        <f t="shared" si="3"/>
        <v>81.48148148</v>
      </c>
      <c r="Y36" s="23">
        <f t="shared" si="4"/>
        <v>64.28571429</v>
      </c>
      <c r="Z36" s="23">
        <f t="shared" si="5"/>
        <v>90</v>
      </c>
    </row>
    <row r="37" ht="14.25" customHeight="1">
      <c r="A37" s="39"/>
      <c r="B37" s="19" t="s">
        <v>46</v>
      </c>
      <c r="C37" s="40"/>
      <c r="D37" s="40"/>
      <c r="E37" s="40"/>
      <c r="F37" s="43">
        <v>5.0</v>
      </c>
      <c r="G37" s="43">
        <v>2.0</v>
      </c>
      <c r="H37" s="43">
        <v>3.0</v>
      </c>
      <c r="I37" s="43">
        <v>4.0</v>
      </c>
      <c r="J37" s="43">
        <v>4.0</v>
      </c>
      <c r="K37" s="43">
        <v>1.0</v>
      </c>
      <c r="L37" s="42"/>
      <c r="M37" s="42"/>
      <c r="N37" s="42"/>
      <c r="O37" s="42"/>
      <c r="P37" s="42"/>
      <c r="Q37" s="42"/>
      <c r="R37" s="44"/>
      <c r="S37" s="30">
        <v>0.0</v>
      </c>
      <c r="T37" s="45"/>
      <c r="U37" s="22">
        <f t="shared" ref="U37:W37" si="34">(C37+F37+I37+L37+O37+R37)</f>
        <v>9</v>
      </c>
      <c r="V37" s="22">
        <f t="shared" si="34"/>
        <v>6</v>
      </c>
      <c r="W37" s="22">
        <f t="shared" si="34"/>
        <v>4</v>
      </c>
      <c r="X37" s="23">
        <f t="shared" si="3"/>
        <v>33.33333333</v>
      </c>
      <c r="Y37" s="23">
        <f t="shared" si="4"/>
        <v>42.85714286</v>
      </c>
      <c r="Z37" s="23">
        <f t="shared" si="5"/>
        <v>40</v>
      </c>
    </row>
    <row r="38" ht="14.25" customHeight="1">
      <c r="A38" s="24">
        <v>30.0</v>
      </c>
      <c r="B38" s="25" t="s">
        <v>47</v>
      </c>
      <c r="C38" s="38">
        <v>5.0</v>
      </c>
      <c r="D38" s="38">
        <v>2.0</v>
      </c>
      <c r="E38" s="38">
        <v>0.0</v>
      </c>
      <c r="F38" s="28">
        <v>4.0</v>
      </c>
      <c r="G38" s="27">
        <v>2.0</v>
      </c>
      <c r="H38" s="28">
        <v>3.0</v>
      </c>
      <c r="I38" s="27">
        <v>3.0</v>
      </c>
      <c r="J38" s="27">
        <v>3.0</v>
      </c>
      <c r="K38" s="27">
        <v>0.0</v>
      </c>
      <c r="L38" s="27">
        <v>4.0</v>
      </c>
      <c r="M38" s="27">
        <v>2.0</v>
      </c>
      <c r="N38" s="27">
        <v>2.0</v>
      </c>
      <c r="O38" s="27">
        <v>5.0</v>
      </c>
      <c r="P38" s="27">
        <v>2.0</v>
      </c>
      <c r="Q38" s="27">
        <v>1.0</v>
      </c>
      <c r="R38" s="31">
        <v>3.0</v>
      </c>
      <c r="S38" s="30">
        <v>0.0</v>
      </c>
      <c r="T38" s="32">
        <v>3.0</v>
      </c>
      <c r="U38" s="22">
        <f t="shared" ref="U38:W38" si="35">(C38+F38+I38+L38+O38+R38)</f>
        <v>24</v>
      </c>
      <c r="V38" s="22">
        <f t="shared" si="35"/>
        <v>11</v>
      </c>
      <c r="W38" s="22">
        <f t="shared" si="35"/>
        <v>9</v>
      </c>
      <c r="X38" s="23">
        <f t="shared" si="3"/>
        <v>88.88888889</v>
      </c>
      <c r="Y38" s="23">
        <f t="shared" si="4"/>
        <v>78.57142857</v>
      </c>
      <c r="Z38" s="23">
        <f t="shared" si="5"/>
        <v>90</v>
      </c>
    </row>
    <row r="39" ht="14.25" customHeight="1">
      <c r="A39" s="24">
        <v>31.0</v>
      </c>
      <c r="B39" s="25" t="s">
        <v>48</v>
      </c>
      <c r="C39" s="38">
        <v>5.0</v>
      </c>
      <c r="D39" s="38">
        <v>3.0</v>
      </c>
      <c r="E39" s="38">
        <v>0.0</v>
      </c>
      <c r="F39" s="28">
        <v>5.0</v>
      </c>
      <c r="G39" s="28">
        <v>1.0</v>
      </c>
      <c r="H39" s="28">
        <v>3.0</v>
      </c>
      <c r="I39" s="27">
        <v>3.0</v>
      </c>
      <c r="J39" s="27">
        <v>3.0</v>
      </c>
      <c r="K39" s="27">
        <v>1.0</v>
      </c>
      <c r="L39" s="27">
        <v>4.0</v>
      </c>
      <c r="M39" s="27">
        <v>4.0</v>
      </c>
      <c r="N39" s="27">
        <v>2.0</v>
      </c>
      <c r="O39" s="27">
        <v>5.0</v>
      </c>
      <c r="P39" s="27">
        <v>1.0</v>
      </c>
      <c r="Q39" s="27">
        <v>0.0</v>
      </c>
      <c r="R39" s="31">
        <v>3.0</v>
      </c>
      <c r="S39" s="30">
        <v>0.0</v>
      </c>
      <c r="T39" s="32">
        <v>2.0</v>
      </c>
      <c r="U39" s="22">
        <f t="shared" ref="U39:W39" si="36">(C39+F39+I39+L39+O39+R39)</f>
        <v>25</v>
      </c>
      <c r="V39" s="22">
        <f t="shared" si="36"/>
        <v>12</v>
      </c>
      <c r="W39" s="22">
        <f t="shared" si="36"/>
        <v>8</v>
      </c>
      <c r="X39" s="23">
        <f t="shared" si="3"/>
        <v>92.59259259</v>
      </c>
      <c r="Y39" s="23">
        <f t="shared" si="4"/>
        <v>85.71428571</v>
      </c>
      <c r="Z39" s="23">
        <f t="shared" si="5"/>
        <v>80</v>
      </c>
    </row>
    <row r="40" ht="14.25" customHeight="1">
      <c r="A40" s="24">
        <v>32.0</v>
      </c>
      <c r="B40" s="25" t="s">
        <v>49</v>
      </c>
      <c r="C40" s="37">
        <v>4.0</v>
      </c>
      <c r="D40" s="37">
        <v>2.0</v>
      </c>
      <c r="E40" s="37">
        <v>0.0</v>
      </c>
      <c r="F40" s="27">
        <v>5.0</v>
      </c>
      <c r="G40" s="27">
        <v>2.0</v>
      </c>
      <c r="H40" s="27">
        <v>3.0</v>
      </c>
      <c r="I40" s="27">
        <v>2.0</v>
      </c>
      <c r="J40" s="27">
        <v>2.0</v>
      </c>
      <c r="K40" s="27">
        <v>1.0</v>
      </c>
      <c r="L40" s="27">
        <v>3.0</v>
      </c>
      <c r="M40" s="27">
        <v>4.0</v>
      </c>
      <c r="N40" s="27">
        <v>1.0</v>
      </c>
      <c r="O40" s="27">
        <v>3.0</v>
      </c>
      <c r="P40" s="27">
        <v>1.0</v>
      </c>
      <c r="Q40" s="27">
        <v>0.0</v>
      </c>
      <c r="R40" s="31">
        <v>1.0</v>
      </c>
      <c r="S40" s="30">
        <v>0.0</v>
      </c>
      <c r="T40" s="32">
        <v>1.0</v>
      </c>
      <c r="U40" s="22">
        <f t="shared" ref="U40:W40" si="37">(C40+F40+I40+L40+O40+R40)</f>
        <v>18</v>
      </c>
      <c r="V40" s="22">
        <f t="shared" si="37"/>
        <v>11</v>
      </c>
      <c r="W40" s="22">
        <f t="shared" si="37"/>
        <v>6</v>
      </c>
      <c r="X40" s="23">
        <f t="shared" si="3"/>
        <v>66.66666667</v>
      </c>
      <c r="Y40" s="23">
        <f t="shared" si="4"/>
        <v>78.57142857</v>
      </c>
      <c r="Z40" s="23">
        <f t="shared" si="5"/>
        <v>60</v>
      </c>
    </row>
    <row r="41" ht="14.25" customHeight="1">
      <c r="A41" s="24">
        <v>33.0</v>
      </c>
      <c r="B41" s="25" t="s">
        <v>50</v>
      </c>
      <c r="C41" s="38">
        <v>4.0</v>
      </c>
      <c r="D41" s="38">
        <v>3.0</v>
      </c>
      <c r="E41" s="38">
        <v>0.0</v>
      </c>
      <c r="F41" s="28">
        <v>5.0</v>
      </c>
      <c r="G41" s="28">
        <v>2.0</v>
      </c>
      <c r="H41" s="28">
        <v>3.0</v>
      </c>
      <c r="I41" s="27">
        <v>2.0</v>
      </c>
      <c r="J41" s="27">
        <v>3.0</v>
      </c>
      <c r="K41" s="27">
        <v>1.0</v>
      </c>
      <c r="L41" s="27">
        <v>2.0</v>
      </c>
      <c r="M41" s="27">
        <v>4.0</v>
      </c>
      <c r="N41" s="27">
        <v>2.0</v>
      </c>
      <c r="O41" s="27">
        <v>5.0</v>
      </c>
      <c r="P41" s="27">
        <v>0.0</v>
      </c>
      <c r="Q41" s="27">
        <v>0.0</v>
      </c>
      <c r="R41" s="31">
        <v>3.0</v>
      </c>
      <c r="S41" s="30">
        <v>0.0</v>
      </c>
      <c r="T41" s="32">
        <v>2.0</v>
      </c>
      <c r="U41" s="22">
        <f t="shared" ref="U41:W41" si="38">(C41+F41+I41+L41+O41+R41)</f>
        <v>21</v>
      </c>
      <c r="V41" s="22">
        <f t="shared" si="38"/>
        <v>12</v>
      </c>
      <c r="W41" s="22">
        <f t="shared" si="38"/>
        <v>8</v>
      </c>
      <c r="X41" s="23">
        <f t="shared" si="3"/>
        <v>77.77777778</v>
      </c>
      <c r="Y41" s="23">
        <f t="shared" si="4"/>
        <v>85.71428571</v>
      </c>
      <c r="Z41" s="23">
        <f t="shared" si="5"/>
        <v>80</v>
      </c>
    </row>
    <row r="42" ht="14.25" customHeight="1">
      <c r="A42" s="24">
        <v>34.0</v>
      </c>
      <c r="B42" s="25" t="s">
        <v>51</v>
      </c>
      <c r="C42" s="38">
        <v>5.0</v>
      </c>
      <c r="D42" s="38">
        <v>3.0</v>
      </c>
      <c r="E42" s="38">
        <v>0.0</v>
      </c>
      <c r="F42" s="28">
        <v>5.0</v>
      </c>
      <c r="G42" s="28">
        <v>2.0</v>
      </c>
      <c r="H42" s="27">
        <v>2.0</v>
      </c>
      <c r="I42" s="27">
        <v>3.0</v>
      </c>
      <c r="J42" s="27">
        <v>3.0</v>
      </c>
      <c r="K42" s="27">
        <v>1.0</v>
      </c>
      <c r="L42" s="27">
        <v>2.0</v>
      </c>
      <c r="M42" s="27">
        <v>4.0</v>
      </c>
      <c r="N42" s="27">
        <v>2.0</v>
      </c>
      <c r="O42" s="27">
        <v>5.0</v>
      </c>
      <c r="P42" s="27">
        <v>1.0</v>
      </c>
      <c r="Q42" s="27">
        <v>0.0</v>
      </c>
      <c r="R42" s="31">
        <v>3.0</v>
      </c>
      <c r="S42" s="30">
        <v>0.0</v>
      </c>
      <c r="T42" s="32">
        <v>2.0</v>
      </c>
      <c r="U42" s="22">
        <f t="shared" ref="U42:W42" si="39">(C42+F42+I42+L42+O42+R42)</f>
        <v>23</v>
      </c>
      <c r="V42" s="22">
        <f t="shared" si="39"/>
        <v>13</v>
      </c>
      <c r="W42" s="22">
        <f t="shared" si="39"/>
        <v>7</v>
      </c>
      <c r="X42" s="23">
        <f t="shared" si="3"/>
        <v>85.18518519</v>
      </c>
      <c r="Y42" s="23">
        <f t="shared" si="4"/>
        <v>92.85714286</v>
      </c>
      <c r="Z42" s="23">
        <f t="shared" si="5"/>
        <v>70</v>
      </c>
    </row>
    <row r="43" ht="14.25" customHeight="1">
      <c r="A43" s="24">
        <v>35.0</v>
      </c>
      <c r="B43" s="25" t="s">
        <v>52</v>
      </c>
      <c r="C43" s="37">
        <v>5.0</v>
      </c>
      <c r="D43" s="37">
        <v>3.0</v>
      </c>
      <c r="E43" s="37">
        <v>0.0</v>
      </c>
      <c r="F43" s="27">
        <v>4.0</v>
      </c>
      <c r="G43" s="27">
        <v>2.0</v>
      </c>
      <c r="H43" s="27">
        <v>3.0</v>
      </c>
      <c r="I43" s="27">
        <v>4.0</v>
      </c>
      <c r="J43" s="27">
        <v>2.0</v>
      </c>
      <c r="K43" s="27">
        <v>1.0</v>
      </c>
      <c r="L43" s="27">
        <v>4.0</v>
      </c>
      <c r="M43" s="27">
        <v>2.0</v>
      </c>
      <c r="N43" s="27">
        <v>2.0</v>
      </c>
      <c r="O43" s="27">
        <v>5.0</v>
      </c>
      <c r="P43" s="27">
        <v>2.0</v>
      </c>
      <c r="Q43" s="27">
        <v>1.0</v>
      </c>
      <c r="R43" s="31">
        <v>3.0</v>
      </c>
      <c r="S43" s="30">
        <v>0.0</v>
      </c>
      <c r="T43" s="32">
        <v>2.0</v>
      </c>
      <c r="U43" s="22">
        <f t="shared" ref="U43:W43" si="40">(C43+F43+I43+L43+O43+R43)</f>
        <v>25</v>
      </c>
      <c r="V43" s="22">
        <f t="shared" si="40"/>
        <v>11</v>
      </c>
      <c r="W43" s="22">
        <f t="shared" si="40"/>
        <v>9</v>
      </c>
      <c r="X43" s="23">
        <f t="shared" si="3"/>
        <v>92.59259259</v>
      </c>
      <c r="Y43" s="23">
        <f t="shared" si="4"/>
        <v>78.57142857</v>
      </c>
      <c r="Z43" s="23">
        <f t="shared" si="5"/>
        <v>90</v>
      </c>
    </row>
    <row r="44" ht="14.25" customHeight="1">
      <c r="A44" s="24">
        <v>36.0</v>
      </c>
      <c r="B44" s="25" t="s">
        <v>53</v>
      </c>
      <c r="C44" s="37">
        <v>5.0</v>
      </c>
      <c r="D44" s="37">
        <v>3.0</v>
      </c>
      <c r="E44" s="37">
        <v>0.0</v>
      </c>
      <c r="F44" s="27">
        <v>5.0</v>
      </c>
      <c r="G44" s="27">
        <v>2.0</v>
      </c>
      <c r="H44" s="27">
        <v>2.0</v>
      </c>
      <c r="I44" s="27">
        <v>4.0</v>
      </c>
      <c r="J44" s="27">
        <v>3.0</v>
      </c>
      <c r="K44" s="27">
        <v>1.0</v>
      </c>
      <c r="L44" s="27">
        <v>4.0</v>
      </c>
      <c r="M44" s="27">
        <v>4.0</v>
      </c>
      <c r="N44" s="27">
        <v>2.0</v>
      </c>
      <c r="O44" s="27">
        <v>5.0</v>
      </c>
      <c r="P44" s="27">
        <v>1.0</v>
      </c>
      <c r="Q44" s="27">
        <v>0.0</v>
      </c>
      <c r="R44" s="31">
        <v>3.0</v>
      </c>
      <c r="S44" s="30">
        <v>0.0</v>
      </c>
      <c r="T44" s="32">
        <v>3.0</v>
      </c>
      <c r="U44" s="22">
        <f t="shared" ref="U44:W44" si="41">(C44+F44+I44+L44+O44+R44)</f>
        <v>26</v>
      </c>
      <c r="V44" s="22">
        <f t="shared" si="41"/>
        <v>13</v>
      </c>
      <c r="W44" s="22">
        <f t="shared" si="41"/>
        <v>8</v>
      </c>
      <c r="X44" s="23">
        <f t="shared" si="3"/>
        <v>96.2962963</v>
      </c>
      <c r="Y44" s="23">
        <f t="shared" si="4"/>
        <v>92.85714286</v>
      </c>
      <c r="Z44" s="23">
        <f t="shared" si="5"/>
        <v>80</v>
      </c>
    </row>
    <row r="45" ht="14.25" customHeight="1">
      <c r="A45" s="24">
        <v>37.0</v>
      </c>
      <c r="B45" s="25" t="s">
        <v>54</v>
      </c>
      <c r="C45" s="47">
        <v>5.0</v>
      </c>
      <c r="D45" s="47">
        <v>3.0</v>
      </c>
      <c r="E45" s="47">
        <v>0.0</v>
      </c>
      <c r="F45" s="48">
        <v>4.0</v>
      </c>
      <c r="G45" s="48">
        <v>2.0</v>
      </c>
      <c r="H45" s="49">
        <v>3.0</v>
      </c>
      <c r="I45" s="49">
        <v>4.0</v>
      </c>
      <c r="J45" s="49">
        <v>2.0</v>
      </c>
      <c r="K45" s="49">
        <v>1.0</v>
      </c>
      <c r="L45" s="49">
        <v>3.0</v>
      </c>
      <c r="M45" s="49">
        <v>2.0</v>
      </c>
      <c r="N45" s="49">
        <v>2.0</v>
      </c>
      <c r="O45" s="49">
        <v>5.0</v>
      </c>
      <c r="P45" s="49">
        <v>2.0</v>
      </c>
      <c r="Q45" s="49">
        <v>0.0</v>
      </c>
      <c r="R45" s="50">
        <v>3.0</v>
      </c>
      <c r="S45" s="30">
        <v>0.0</v>
      </c>
      <c r="T45" s="51">
        <v>3.0</v>
      </c>
      <c r="U45" s="22">
        <f t="shared" ref="U45:W45" si="42">(C45+F45+I45+L45+O45+R45)</f>
        <v>24</v>
      </c>
      <c r="V45" s="22">
        <f t="shared" si="42"/>
        <v>11</v>
      </c>
      <c r="W45" s="22">
        <f t="shared" si="42"/>
        <v>9</v>
      </c>
      <c r="X45" s="23">
        <f t="shared" si="3"/>
        <v>88.88888889</v>
      </c>
      <c r="Y45" s="23">
        <f t="shared" si="4"/>
        <v>78.57142857</v>
      </c>
      <c r="Z45" s="23">
        <f t="shared" si="5"/>
        <v>90</v>
      </c>
    </row>
    <row r="46" ht="14.25" customHeight="1">
      <c r="A46" s="24">
        <v>38.0</v>
      </c>
      <c r="B46" s="25" t="s">
        <v>55</v>
      </c>
      <c r="C46" s="27">
        <v>5.0</v>
      </c>
      <c r="D46" s="27">
        <v>3.0</v>
      </c>
      <c r="E46" s="27">
        <v>0.0</v>
      </c>
      <c r="F46" s="27">
        <v>5.0</v>
      </c>
      <c r="G46" s="27">
        <v>2.0</v>
      </c>
      <c r="H46" s="27">
        <v>3.0</v>
      </c>
      <c r="I46" s="27">
        <v>3.0</v>
      </c>
      <c r="J46" s="27">
        <v>3.0</v>
      </c>
      <c r="K46" s="27">
        <v>1.0</v>
      </c>
      <c r="L46" s="27">
        <v>3.0</v>
      </c>
      <c r="M46" s="27">
        <v>4.0</v>
      </c>
      <c r="N46" s="27">
        <v>2.0</v>
      </c>
      <c r="O46" s="27">
        <v>4.0</v>
      </c>
      <c r="P46" s="27">
        <v>1.0</v>
      </c>
      <c r="Q46" s="27">
        <v>1.0</v>
      </c>
      <c r="R46" s="29">
        <v>3.0</v>
      </c>
      <c r="S46" s="30">
        <v>0.0</v>
      </c>
      <c r="T46" s="30">
        <v>3.0</v>
      </c>
      <c r="U46" s="22">
        <f t="shared" ref="U46:W46" si="43">(C46+F46+I46+L46+O46+R46)</f>
        <v>23</v>
      </c>
      <c r="V46" s="22">
        <f t="shared" si="43"/>
        <v>13</v>
      </c>
      <c r="W46" s="22">
        <f t="shared" si="43"/>
        <v>10</v>
      </c>
      <c r="X46" s="23">
        <f t="shared" si="3"/>
        <v>85.18518519</v>
      </c>
      <c r="Y46" s="23">
        <f t="shared" si="4"/>
        <v>92.85714286</v>
      </c>
      <c r="Z46" s="23">
        <f t="shared" si="5"/>
        <v>100</v>
      </c>
    </row>
    <row r="47" ht="14.25" customHeight="1">
      <c r="A47" s="24">
        <v>39.0</v>
      </c>
      <c r="B47" s="25" t="s">
        <v>56</v>
      </c>
      <c r="C47" s="27">
        <v>4.0</v>
      </c>
      <c r="D47" s="27">
        <v>3.0</v>
      </c>
      <c r="E47" s="27">
        <v>0.0</v>
      </c>
      <c r="F47" s="27">
        <v>5.0</v>
      </c>
      <c r="G47" s="27">
        <v>1.0</v>
      </c>
      <c r="H47" s="27">
        <v>3.0</v>
      </c>
      <c r="I47" s="27">
        <v>2.0</v>
      </c>
      <c r="J47" s="27">
        <v>2.0</v>
      </c>
      <c r="K47" s="27">
        <v>1.0</v>
      </c>
      <c r="L47" s="27">
        <v>2.0</v>
      </c>
      <c r="M47" s="27">
        <v>4.0</v>
      </c>
      <c r="N47" s="27">
        <v>2.0</v>
      </c>
      <c r="O47" s="27">
        <v>5.0</v>
      </c>
      <c r="P47" s="27">
        <v>0.0</v>
      </c>
      <c r="Q47" s="27">
        <v>0.0</v>
      </c>
      <c r="R47" s="31">
        <v>3.0</v>
      </c>
      <c r="S47" s="30">
        <v>0.0</v>
      </c>
      <c r="T47" s="32">
        <v>1.0</v>
      </c>
      <c r="U47" s="22">
        <f t="shared" ref="U47:W47" si="44">(C47+F47+I47+L47+O47+R47)</f>
        <v>21</v>
      </c>
      <c r="V47" s="22">
        <f t="shared" si="44"/>
        <v>10</v>
      </c>
      <c r="W47" s="22">
        <f t="shared" si="44"/>
        <v>7</v>
      </c>
      <c r="X47" s="23">
        <f t="shared" si="3"/>
        <v>77.77777778</v>
      </c>
      <c r="Y47" s="23">
        <f t="shared" si="4"/>
        <v>71.42857143</v>
      </c>
      <c r="Z47" s="23">
        <f t="shared" si="5"/>
        <v>70</v>
      </c>
    </row>
    <row r="48" ht="14.25" customHeight="1">
      <c r="A48" s="24">
        <v>40.0</v>
      </c>
      <c r="B48" s="25" t="s">
        <v>57</v>
      </c>
      <c r="C48" s="52">
        <v>4.0</v>
      </c>
      <c r="D48" s="52">
        <v>2.0</v>
      </c>
      <c r="E48" s="52">
        <v>0.0</v>
      </c>
      <c r="F48" s="52">
        <v>4.0</v>
      </c>
      <c r="G48" s="52">
        <v>0.0</v>
      </c>
      <c r="H48" s="52">
        <v>3.0</v>
      </c>
      <c r="I48" s="52">
        <v>2.0</v>
      </c>
      <c r="J48" s="52">
        <v>2.0</v>
      </c>
      <c r="K48" s="52">
        <v>1.0</v>
      </c>
      <c r="L48" s="52">
        <v>3.0</v>
      </c>
      <c r="M48" s="52">
        <v>4.0</v>
      </c>
      <c r="N48" s="52">
        <v>1.0</v>
      </c>
      <c r="O48" s="52">
        <v>3.0</v>
      </c>
      <c r="P48" s="52">
        <v>1.0</v>
      </c>
      <c r="Q48" s="52">
        <v>0.0</v>
      </c>
      <c r="R48" s="53">
        <v>1.0</v>
      </c>
      <c r="S48" s="30">
        <v>0.0</v>
      </c>
      <c r="T48" s="54">
        <v>1.0</v>
      </c>
      <c r="U48" s="22">
        <f t="shared" ref="U48:W48" si="45">(C48+F48+I48+L48+O48+R48)</f>
        <v>17</v>
      </c>
      <c r="V48" s="22">
        <f t="shared" si="45"/>
        <v>9</v>
      </c>
      <c r="W48" s="22">
        <f t="shared" si="45"/>
        <v>6</v>
      </c>
      <c r="X48" s="23">
        <f t="shared" si="3"/>
        <v>62.96296296</v>
      </c>
      <c r="Y48" s="23">
        <f t="shared" si="4"/>
        <v>64.28571429</v>
      </c>
      <c r="Z48" s="23">
        <f t="shared" si="5"/>
        <v>60</v>
      </c>
    </row>
    <row r="49" ht="14.25" customHeight="1">
      <c r="A49" s="24">
        <v>41.0</v>
      </c>
      <c r="B49" s="25" t="s">
        <v>58</v>
      </c>
      <c r="C49" s="52">
        <v>2.0</v>
      </c>
      <c r="D49" s="52">
        <v>2.0</v>
      </c>
      <c r="E49" s="52">
        <v>0.0</v>
      </c>
      <c r="F49" s="52">
        <v>5.0</v>
      </c>
      <c r="G49" s="52">
        <v>1.0</v>
      </c>
      <c r="H49" s="52">
        <v>2.0</v>
      </c>
      <c r="I49" s="52">
        <v>1.0</v>
      </c>
      <c r="J49" s="52">
        <v>3.0</v>
      </c>
      <c r="K49" s="52">
        <v>1.0</v>
      </c>
      <c r="L49" s="52">
        <v>3.0</v>
      </c>
      <c r="M49" s="52">
        <v>4.0</v>
      </c>
      <c r="N49" s="52">
        <v>1.0</v>
      </c>
      <c r="O49" s="52">
        <v>2.0</v>
      </c>
      <c r="P49" s="52">
        <v>0.0</v>
      </c>
      <c r="Q49" s="52">
        <v>0.0</v>
      </c>
      <c r="R49" s="53">
        <v>1.0</v>
      </c>
      <c r="S49" s="30">
        <v>0.0</v>
      </c>
      <c r="T49" s="54">
        <v>1.0</v>
      </c>
      <c r="U49" s="22">
        <f t="shared" ref="U49:W49" si="46">(C49+F49+I49+L49+O49+R49)</f>
        <v>14</v>
      </c>
      <c r="V49" s="22">
        <f t="shared" si="46"/>
        <v>10</v>
      </c>
      <c r="W49" s="22">
        <f t="shared" si="46"/>
        <v>5</v>
      </c>
      <c r="X49" s="23">
        <f t="shared" si="3"/>
        <v>51.85185185</v>
      </c>
      <c r="Y49" s="23">
        <f t="shared" si="4"/>
        <v>71.42857143</v>
      </c>
      <c r="Z49" s="23">
        <f t="shared" si="5"/>
        <v>50</v>
      </c>
    </row>
    <row r="50" ht="14.25" customHeight="1">
      <c r="A50" s="24">
        <v>42.0</v>
      </c>
      <c r="B50" s="25" t="s">
        <v>59</v>
      </c>
      <c r="C50" s="52">
        <v>4.0</v>
      </c>
      <c r="D50" s="52">
        <v>2.0</v>
      </c>
      <c r="E50" s="52">
        <v>0.0</v>
      </c>
      <c r="F50" s="52">
        <v>2.0</v>
      </c>
      <c r="G50" s="52">
        <v>2.0</v>
      </c>
      <c r="H50" s="52">
        <v>3.0</v>
      </c>
      <c r="I50" s="52">
        <v>3.0</v>
      </c>
      <c r="J50" s="52">
        <v>1.0</v>
      </c>
      <c r="K50" s="52">
        <v>1.0</v>
      </c>
      <c r="L50" s="52">
        <v>3.0</v>
      </c>
      <c r="M50" s="52">
        <v>2.0</v>
      </c>
      <c r="N50" s="52">
        <v>1.0</v>
      </c>
      <c r="O50" s="52">
        <v>3.0</v>
      </c>
      <c r="P50" s="52">
        <v>2.0</v>
      </c>
      <c r="Q50" s="52">
        <v>1.0</v>
      </c>
      <c r="R50" s="53">
        <v>1.0</v>
      </c>
      <c r="S50" s="30">
        <v>0.0</v>
      </c>
      <c r="T50" s="54">
        <v>2.0</v>
      </c>
      <c r="U50" s="22">
        <f t="shared" ref="U50:W50" si="47">(C50+F50+I50+L50+O50+R50)</f>
        <v>16</v>
      </c>
      <c r="V50" s="22">
        <f t="shared" si="47"/>
        <v>9</v>
      </c>
      <c r="W50" s="22">
        <f t="shared" si="47"/>
        <v>8</v>
      </c>
      <c r="X50" s="23">
        <f t="shared" si="3"/>
        <v>59.25925926</v>
      </c>
      <c r="Y50" s="23">
        <f t="shared" si="4"/>
        <v>64.28571429</v>
      </c>
      <c r="Z50" s="23">
        <f t="shared" si="5"/>
        <v>80</v>
      </c>
    </row>
    <row r="51" ht="14.25" customHeight="1">
      <c r="A51" s="24">
        <v>43.0</v>
      </c>
      <c r="B51" s="25" t="s">
        <v>60</v>
      </c>
      <c r="C51" s="52">
        <v>6.0</v>
      </c>
      <c r="D51" s="52">
        <v>3.0</v>
      </c>
      <c r="E51" s="52">
        <v>0.0</v>
      </c>
      <c r="F51" s="52">
        <v>5.0</v>
      </c>
      <c r="G51" s="52">
        <v>2.0</v>
      </c>
      <c r="H51" s="52">
        <v>2.0</v>
      </c>
      <c r="I51" s="52">
        <v>4.0</v>
      </c>
      <c r="J51" s="52">
        <v>3.0</v>
      </c>
      <c r="K51" s="52">
        <v>1.0</v>
      </c>
      <c r="L51" s="52">
        <v>4.0</v>
      </c>
      <c r="M51" s="52">
        <v>4.0</v>
      </c>
      <c r="N51" s="52">
        <v>2.0</v>
      </c>
      <c r="O51" s="52">
        <v>5.0</v>
      </c>
      <c r="P51" s="52">
        <v>2.0</v>
      </c>
      <c r="Q51" s="52">
        <v>1.0</v>
      </c>
      <c r="R51" s="53">
        <v>3.0</v>
      </c>
      <c r="S51" s="30">
        <v>0.0</v>
      </c>
      <c r="T51" s="54">
        <v>3.0</v>
      </c>
      <c r="U51" s="22">
        <f t="shared" ref="U51:W51" si="48">(C51+F51+I51+L51+O51+R51)</f>
        <v>27</v>
      </c>
      <c r="V51" s="22">
        <f t="shared" si="48"/>
        <v>14</v>
      </c>
      <c r="W51" s="22">
        <f t="shared" si="48"/>
        <v>9</v>
      </c>
      <c r="X51" s="23">
        <f t="shared" si="3"/>
        <v>100</v>
      </c>
      <c r="Y51" s="23">
        <f t="shared" si="4"/>
        <v>100</v>
      </c>
      <c r="Z51" s="23">
        <f t="shared" si="5"/>
        <v>90</v>
      </c>
    </row>
    <row r="52" ht="14.25" customHeight="1">
      <c r="A52" s="24">
        <v>44.0</v>
      </c>
      <c r="B52" s="25" t="s">
        <v>61</v>
      </c>
      <c r="C52" s="52">
        <v>5.0</v>
      </c>
      <c r="D52" s="52">
        <v>3.0</v>
      </c>
      <c r="E52" s="52">
        <v>0.0</v>
      </c>
      <c r="F52" s="52">
        <v>4.0</v>
      </c>
      <c r="G52" s="52">
        <v>2.0</v>
      </c>
      <c r="H52" s="52">
        <v>2.0</v>
      </c>
      <c r="I52" s="52">
        <v>4.0</v>
      </c>
      <c r="J52" s="52">
        <v>2.0</v>
      </c>
      <c r="K52" s="52">
        <v>1.0</v>
      </c>
      <c r="L52" s="52">
        <v>4.0</v>
      </c>
      <c r="M52" s="52">
        <v>2.0</v>
      </c>
      <c r="N52" s="52">
        <v>2.0</v>
      </c>
      <c r="O52" s="52">
        <v>5.0</v>
      </c>
      <c r="P52" s="52">
        <v>2.0</v>
      </c>
      <c r="Q52" s="52">
        <v>1.0</v>
      </c>
      <c r="R52" s="53">
        <v>3.0</v>
      </c>
      <c r="S52" s="30">
        <v>0.0</v>
      </c>
      <c r="T52" s="54">
        <v>3.0</v>
      </c>
      <c r="U52" s="22">
        <f t="shared" ref="U52:W52" si="49">(C52+F52+I52+L52+O52+R52)</f>
        <v>25</v>
      </c>
      <c r="V52" s="22">
        <f t="shared" si="49"/>
        <v>11</v>
      </c>
      <c r="W52" s="22">
        <f t="shared" si="49"/>
        <v>9</v>
      </c>
      <c r="X52" s="23">
        <f t="shared" si="3"/>
        <v>92.59259259</v>
      </c>
      <c r="Y52" s="23">
        <f t="shared" si="4"/>
        <v>78.57142857</v>
      </c>
      <c r="Z52" s="23">
        <f t="shared" si="5"/>
        <v>90</v>
      </c>
    </row>
    <row r="53" ht="14.25" customHeight="1">
      <c r="A53" s="24">
        <v>45.0</v>
      </c>
      <c r="B53" s="25" t="s">
        <v>62</v>
      </c>
      <c r="C53" s="52">
        <v>4.0</v>
      </c>
      <c r="D53" s="52">
        <v>3.0</v>
      </c>
      <c r="E53" s="52">
        <v>0.0</v>
      </c>
      <c r="F53" s="52">
        <v>4.0</v>
      </c>
      <c r="G53" s="52">
        <v>1.0</v>
      </c>
      <c r="H53" s="52">
        <v>3.0</v>
      </c>
      <c r="I53" s="52">
        <v>3.0</v>
      </c>
      <c r="J53" s="52">
        <v>2.0</v>
      </c>
      <c r="K53" s="52">
        <v>1.0</v>
      </c>
      <c r="L53" s="52">
        <v>3.0</v>
      </c>
      <c r="M53" s="52">
        <v>2.0</v>
      </c>
      <c r="N53" s="52">
        <v>2.0</v>
      </c>
      <c r="O53" s="52">
        <v>5.0</v>
      </c>
      <c r="P53" s="52">
        <v>1.0</v>
      </c>
      <c r="Q53" s="52">
        <v>0.0</v>
      </c>
      <c r="R53" s="53">
        <v>3.0</v>
      </c>
      <c r="S53" s="30">
        <v>0.0</v>
      </c>
      <c r="T53" s="54">
        <v>2.0</v>
      </c>
      <c r="U53" s="22">
        <f t="shared" ref="U53:W53" si="50">(C53+F53+I53+L53+O53+R53)</f>
        <v>22</v>
      </c>
      <c r="V53" s="22">
        <f t="shared" si="50"/>
        <v>9</v>
      </c>
      <c r="W53" s="22">
        <f t="shared" si="50"/>
        <v>8</v>
      </c>
      <c r="X53" s="23">
        <f t="shared" si="3"/>
        <v>81.48148148</v>
      </c>
      <c r="Y53" s="23">
        <f t="shared" si="4"/>
        <v>64.28571429</v>
      </c>
      <c r="Z53" s="23">
        <f t="shared" si="5"/>
        <v>80</v>
      </c>
    </row>
    <row r="54" ht="14.25" customHeight="1">
      <c r="A54" s="24">
        <v>46.0</v>
      </c>
      <c r="B54" s="25" t="s">
        <v>63</v>
      </c>
      <c r="C54" s="52">
        <v>4.0</v>
      </c>
      <c r="D54" s="52">
        <v>2.0</v>
      </c>
      <c r="E54" s="52">
        <v>0.0</v>
      </c>
      <c r="F54" s="52">
        <v>5.0</v>
      </c>
      <c r="G54" s="52">
        <v>2.0</v>
      </c>
      <c r="H54" s="52">
        <v>3.0</v>
      </c>
      <c r="I54" s="52">
        <v>2.0</v>
      </c>
      <c r="J54" s="52">
        <v>3.0</v>
      </c>
      <c r="K54" s="52">
        <v>1.0</v>
      </c>
      <c r="L54" s="52">
        <v>3.0</v>
      </c>
      <c r="M54" s="52">
        <v>4.0</v>
      </c>
      <c r="N54" s="52">
        <v>1.0</v>
      </c>
      <c r="O54" s="52">
        <v>4.0</v>
      </c>
      <c r="P54" s="52">
        <v>1.0</v>
      </c>
      <c r="Q54" s="52">
        <v>0.0</v>
      </c>
      <c r="R54" s="53">
        <v>2.0</v>
      </c>
      <c r="S54" s="30">
        <v>0.0</v>
      </c>
      <c r="T54" s="54">
        <v>2.0</v>
      </c>
      <c r="U54" s="22">
        <f t="shared" ref="U54:W54" si="51">(C54+F54+I54+L54+O54+R54)</f>
        <v>20</v>
      </c>
      <c r="V54" s="22">
        <f t="shared" si="51"/>
        <v>12</v>
      </c>
      <c r="W54" s="22">
        <f t="shared" si="51"/>
        <v>7</v>
      </c>
      <c r="X54" s="23">
        <f t="shared" si="3"/>
        <v>74.07407407</v>
      </c>
      <c r="Y54" s="23">
        <f t="shared" si="4"/>
        <v>85.71428571</v>
      </c>
      <c r="Z54" s="23">
        <f t="shared" si="5"/>
        <v>70</v>
      </c>
    </row>
    <row r="55" ht="14.25" customHeight="1">
      <c r="A55" s="24">
        <v>47.0</v>
      </c>
      <c r="B55" s="25" t="s">
        <v>64</v>
      </c>
      <c r="C55" s="52">
        <v>6.0</v>
      </c>
      <c r="D55" s="52">
        <v>3.0</v>
      </c>
      <c r="E55" s="52">
        <v>0.0</v>
      </c>
      <c r="F55" s="52">
        <v>5.0</v>
      </c>
      <c r="G55" s="52">
        <v>2.0</v>
      </c>
      <c r="H55" s="52">
        <v>0.0</v>
      </c>
      <c r="I55" s="52">
        <v>4.0</v>
      </c>
      <c r="J55" s="52">
        <v>3.0</v>
      </c>
      <c r="K55" s="52">
        <v>1.0</v>
      </c>
      <c r="L55" s="52">
        <v>4.0</v>
      </c>
      <c r="M55" s="52">
        <v>4.0</v>
      </c>
      <c r="N55" s="52">
        <v>2.0</v>
      </c>
      <c r="O55" s="52">
        <v>5.0</v>
      </c>
      <c r="P55" s="52">
        <v>2.0</v>
      </c>
      <c r="Q55" s="52">
        <v>1.0</v>
      </c>
      <c r="R55" s="53">
        <v>3.0</v>
      </c>
      <c r="S55" s="30">
        <v>0.0</v>
      </c>
      <c r="T55" s="54">
        <v>3.0</v>
      </c>
      <c r="U55" s="22">
        <f t="shared" ref="U55:W55" si="52">(C55+F55+I55+L55+O55+R55)</f>
        <v>27</v>
      </c>
      <c r="V55" s="22">
        <f t="shared" si="52"/>
        <v>14</v>
      </c>
      <c r="W55" s="22">
        <f t="shared" si="52"/>
        <v>7</v>
      </c>
      <c r="X55" s="23">
        <f t="shared" si="3"/>
        <v>100</v>
      </c>
      <c r="Y55" s="23">
        <f t="shared" si="4"/>
        <v>100</v>
      </c>
      <c r="Z55" s="23">
        <f t="shared" si="5"/>
        <v>70</v>
      </c>
    </row>
    <row r="56" ht="14.25" customHeight="1">
      <c r="A56" s="24">
        <v>48.0</v>
      </c>
      <c r="B56" s="25" t="s">
        <v>65</v>
      </c>
      <c r="C56" s="52">
        <v>4.0</v>
      </c>
      <c r="D56" s="52">
        <v>2.0</v>
      </c>
      <c r="E56" s="52">
        <v>0.0</v>
      </c>
      <c r="F56" s="52">
        <v>4.0</v>
      </c>
      <c r="G56" s="52">
        <v>2.0</v>
      </c>
      <c r="H56" s="52">
        <v>2.0</v>
      </c>
      <c r="I56" s="52">
        <v>2.0</v>
      </c>
      <c r="J56" s="52">
        <v>3.0</v>
      </c>
      <c r="K56" s="52">
        <v>1.0</v>
      </c>
      <c r="L56" s="52">
        <v>1.0</v>
      </c>
      <c r="M56" s="52">
        <v>4.0</v>
      </c>
      <c r="N56" s="52">
        <v>1.0</v>
      </c>
      <c r="O56" s="52">
        <v>3.0</v>
      </c>
      <c r="P56" s="52">
        <v>1.0</v>
      </c>
      <c r="Q56" s="52">
        <v>0.0</v>
      </c>
      <c r="R56" s="53">
        <v>2.0</v>
      </c>
      <c r="S56" s="30">
        <v>0.0</v>
      </c>
      <c r="T56" s="54">
        <v>2.0</v>
      </c>
      <c r="U56" s="22">
        <f t="shared" ref="U56:W56" si="53">(C56+F56+I56+L56+O56+R56)</f>
        <v>16</v>
      </c>
      <c r="V56" s="22">
        <f t="shared" si="53"/>
        <v>12</v>
      </c>
      <c r="W56" s="22">
        <f t="shared" si="53"/>
        <v>6</v>
      </c>
      <c r="X56" s="23">
        <f t="shared" si="3"/>
        <v>59.25925926</v>
      </c>
      <c r="Y56" s="23">
        <f t="shared" si="4"/>
        <v>85.71428571</v>
      </c>
      <c r="Z56" s="23">
        <f t="shared" si="5"/>
        <v>60</v>
      </c>
    </row>
    <row r="57" ht="14.25" customHeight="1">
      <c r="A57" s="24">
        <v>49.0</v>
      </c>
      <c r="B57" s="25" t="s">
        <v>66</v>
      </c>
      <c r="C57" s="52">
        <v>5.0</v>
      </c>
      <c r="D57" s="52">
        <v>3.0</v>
      </c>
      <c r="E57" s="52">
        <v>0.0</v>
      </c>
      <c r="F57" s="52">
        <v>5.0</v>
      </c>
      <c r="G57" s="52">
        <v>2.0</v>
      </c>
      <c r="H57" s="52">
        <v>3.0</v>
      </c>
      <c r="I57" s="52">
        <v>3.0</v>
      </c>
      <c r="J57" s="52">
        <v>3.0</v>
      </c>
      <c r="K57" s="52">
        <v>1.0</v>
      </c>
      <c r="L57" s="52">
        <v>3.0</v>
      </c>
      <c r="M57" s="52">
        <v>4.0</v>
      </c>
      <c r="N57" s="52">
        <v>2.0</v>
      </c>
      <c r="O57" s="52">
        <v>4.0</v>
      </c>
      <c r="P57" s="52">
        <v>1.0</v>
      </c>
      <c r="Q57" s="52">
        <v>0.0</v>
      </c>
      <c r="R57" s="53">
        <v>3.0</v>
      </c>
      <c r="S57" s="30">
        <v>0.0</v>
      </c>
      <c r="T57" s="54">
        <v>2.0</v>
      </c>
      <c r="U57" s="22">
        <f t="shared" ref="U57:W57" si="54">(C57+F57+I57+L57+O57+R57)</f>
        <v>23</v>
      </c>
      <c r="V57" s="22">
        <f t="shared" si="54"/>
        <v>13</v>
      </c>
      <c r="W57" s="22">
        <f t="shared" si="54"/>
        <v>8</v>
      </c>
      <c r="X57" s="23">
        <f t="shared" si="3"/>
        <v>85.18518519</v>
      </c>
      <c r="Y57" s="23">
        <f t="shared" si="4"/>
        <v>92.85714286</v>
      </c>
      <c r="Z57" s="23">
        <f t="shared" si="5"/>
        <v>80</v>
      </c>
    </row>
    <row r="58" ht="14.25" customHeight="1">
      <c r="A58" s="24">
        <v>50.0</v>
      </c>
      <c r="B58" s="25" t="s">
        <v>67</v>
      </c>
      <c r="C58" s="52">
        <v>4.0</v>
      </c>
      <c r="D58" s="52">
        <v>3.0</v>
      </c>
      <c r="E58" s="52">
        <v>0.0</v>
      </c>
      <c r="F58" s="52">
        <v>5.0</v>
      </c>
      <c r="G58" s="52">
        <v>2.0</v>
      </c>
      <c r="H58" s="52">
        <v>2.0</v>
      </c>
      <c r="I58" s="52">
        <v>2.0</v>
      </c>
      <c r="J58" s="52">
        <v>3.0</v>
      </c>
      <c r="K58" s="52">
        <v>1.0</v>
      </c>
      <c r="L58" s="52">
        <v>2.0</v>
      </c>
      <c r="M58" s="52">
        <v>4.0</v>
      </c>
      <c r="N58" s="52">
        <v>2.0</v>
      </c>
      <c r="O58" s="52">
        <v>5.0</v>
      </c>
      <c r="P58" s="52">
        <v>0.0</v>
      </c>
      <c r="Q58" s="52">
        <v>0.0</v>
      </c>
      <c r="R58" s="53">
        <v>3.0</v>
      </c>
      <c r="S58" s="30">
        <v>0.0</v>
      </c>
      <c r="T58" s="54">
        <v>1.0</v>
      </c>
      <c r="U58" s="22">
        <f t="shared" ref="U58:W58" si="55">(C58+F58+I58+L58+O58+R58)</f>
        <v>21</v>
      </c>
      <c r="V58" s="22">
        <f t="shared" si="55"/>
        <v>12</v>
      </c>
      <c r="W58" s="22">
        <f t="shared" si="55"/>
        <v>6</v>
      </c>
      <c r="X58" s="23">
        <f t="shared" si="3"/>
        <v>77.77777778</v>
      </c>
      <c r="Y58" s="23">
        <f t="shared" si="4"/>
        <v>85.71428571</v>
      </c>
      <c r="Z58" s="23">
        <f t="shared" si="5"/>
        <v>60</v>
      </c>
    </row>
    <row r="59" ht="14.25" customHeight="1">
      <c r="A59" s="24">
        <v>51.0</v>
      </c>
      <c r="B59" s="25" t="s">
        <v>68</v>
      </c>
      <c r="C59" s="52">
        <v>4.0</v>
      </c>
      <c r="D59" s="52">
        <v>3.0</v>
      </c>
      <c r="E59" s="52">
        <v>0.0</v>
      </c>
      <c r="F59" s="52">
        <v>5.0</v>
      </c>
      <c r="G59" s="52">
        <v>1.0</v>
      </c>
      <c r="H59" s="52">
        <v>2.0</v>
      </c>
      <c r="I59" s="52">
        <v>3.0</v>
      </c>
      <c r="J59" s="52">
        <v>3.0</v>
      </c>
      <c r="K59" s="52">
        <v>0.0</v>
      </c>
      <c r="L59" s="52">
        <v>4.0</v>
      </c>
      <c r="M59" s="52">
        <v>2.0</v>
      </c>
      <c r="N59" s="52">
        <v>2.0</v>
      </c>
      <c r="O59" s="52">
        <v>4.0</v>
      </c>
      <c r="P59" s="52">
        <v>2.0</v>
      </c>
      <c r="Q59" s="52">
        <v>1.0</v>
      </c>
      <c r="R59" s="53">
        <v>2.0</v>
      </c>
      <c r="S59" s="30">
        <v>0.0</v>
      </c>
      <c r="T59" s="54">
        <v>3.0</v>
      </c>
      <c r="U59" s="22">
        <f t="shared" ref="U59:W59" si="56">(C59+F59+I59+L59+O59+R59)</f>
        <v>22</v>
      </c>
      <c r="V59" s="22">
        <f t="shared" si="56"/>
        <v>11</v>
      </c>
      <c r="W59" s="22">
        <f t="shared" si="56"/>
        <v>8</v>
      </c>
      <c r="X59" s="23">
        <f t="shared" si="3"/>
        <v>81.48148148</v>
      </c>
      <c r="Y59" s="23">
        <f t="shared" si="4"/>
        <v>78.57142857</v>
      </c>
      <c r="Z59" s="23">
        <f t="shared" si="5"/>
        <v>80</v>
      </c>
    </row>
    <row r="60" ht="14.25" customHeight="1">
      <c r="A60" s="24">
        <v>52.0</v>
      </c>
      <c r="B60" s="25" t="s">
        <v>69</v>
      </c>
      <c r="C60" s="52">
        <v>5.0</v>
      </c>
      <c r="D60" s="52">
        <v>3.0</v>
      </c>
      <c r="E60" s="52">
        <v>0.0</v>
      </c>
      <c r="F60" s="52">
        <v>3.0</v>
      </c>
      <c r="G60" s="52">
        <v>2.0</v>
      </c>
      <c r="H60" s="52">
        <v>3.0</v>
      </c>
      <c r="I60" s="52">
        <v>4.0</v>
      </c>
      <c r="J60" s="52">
        <v>2.0</v>
      </c>
      <c r="K60" s="52">
        <v>1.0</v>
      </c>
      <c r="L60" s="52">
        <v>4.0</v>
      </c>
      <c r="M60" s="52">
        <v>2.0</v>
      </c>
      <c r="N60" s="52">
        <v>2.0</v>
      </c>
      <c r="O60" s="52">
        <v>5.0</v>
      </c>
      <c r="P60" s="52">
        <v>2.0</v>
      </c>
      <c r="Q60" s="52">
        <v>1.0</v>
      </c>
      <c r="R60" s="53">
        <v>3.0</v>
      </c>
      <c r="S60" s="30">
        <v>0.0</v>
      </c>
      <c r="T60" s="54">
        <v>3.0</v>
      </c>
      <c r="U60" s="22">
        <f t="shared" ref="U60:W60" si="57">(C60+F60+I60+L60+O60+R60)</f>
        <v>24</v>
      </c>
      <c r="V60" s="22">
        <f t="shared" si="57"/>
        <v>11</v>
      </c>
      <c r="W60" s="22">
        <f t="shared" si="57"/>
        <v>10</v>
      </c>
      <c r="X60" s="23">
        <f t="shared" si="3"/>
        <v>88.88888889</v>
      </c>
      <c r="Y60" s="23">
        <f t="shared" si="4"/>
        <v>78.57142857</v>
      </c>
      <c r="Z60" s="23">
        <f t="shared" si="5"/>
        <v>100</v>
      </c>
    </row>
    <row r="61" ht="14.25" customHeight="1">
      <c r="A61" s="24">
        <v>53.0</v>
      </c>
      <c r="B61" s="25" t="s">
        <v>70</v>
      </c>
      <c r="C61" s="52">
        <v>4.0</v>
      </c>
      <c r="D61" s="52">
        <v>3.0</v>
      </c>
      <c r="E61" s="52">
        <v>0.0</v>
      </c>
      <c r="F61" s="52">
        <v>5.0</v>
      </c>
      <c r="G61" s="52">
        <v>2.0</v>
      </c>
      <c r="H61" s="52">
        <v>3.0</v>
      </c>
      <c r="I61" s="52">
        <v>2.0</v>
      </c>
      <c r="J61" s="52">
        <v>3.0</v>
      </c>
      <c r="K61" s="52">
        <v>1.0</v>
      </c>
      <c r="L61" s="52">
        <v>2.0</v>
      </c>
      <c r="M61" s="52">
        <v>4.0</v>
      </c>
      <c r="N61" s="52">
        <v>2.0</v>
      </c>
      <c r="O61" s="52">
        <v>5.0</v>
      </c>
      <c r="P61" s="52">
        <v>0.0</v>
      </c>
      <c r="Q61" s="52">
        <v>0.0</v>
      </c>
      <c r="R61" s="53">
        <v>3.0</v>
      </c>
      <c r="S61" s="30">
        <v>0.0</v>
      </c>
      <c r="T61" s="54">
        <v>1.0</v>
      </c>
      <c r="U61" s="22">
        <f t="shared" ref="U61:W61" si="58">(C61+F61+I61+L61+O61+R61)</f>
        <v>21</v>
      </c>
      <c r="V61" s="22">
        <f t="shared" si="58"/>
        <v>12</v>
      </c>
      <c r="W61" s="22">
        <f t="shared" si="58"/>
        <v>7</v>
      </c>
      <c r="X61" s="23">
        <f t="shared" si="3"/>
        <v>77.77777778</v>
      </c>
      <c r="Y61" s="23">
        <f t="shared" si="4"/>
        <v>85.71428571</v>
      </c>
      <c r="Z61" s="23">
        <f t="shared" si="5"/>
        <v>70</v>
      </c>
    </row>
    <row r="62" ht="14.25" customHeight="1">
      <c r="A62" s="24">
        <v>54.0</v>
      </c>
      <c r="B62" s="25" t="s">
        <v>77</v>
      </c>
      <c r="C62" s="52">
        <v>5.0</v>
      </c>
      <c r="D62" s="52">
        <v>3.0</v>
      </c>
      <c r="E62" s="52">
        <v>0.0</v>
      </c>
      <c r="F62" s="52">
        <v>5.0</v>
      </c>
      <c r="G62" s="52">
        <v>2.0</v>
      </c>
      <c r="H62" s="52">
        <v>2.0</v>
      </c>
      <c r="I62" s="52">
        <v>3.0</v>
      </c>
      <c r="J62" s="52">
        <v>3.0</v>
      </c>
      <c r="K62" s="52">
        <v>1.0</v>
      </c>
      <c r="L62" s="52">
        <v>3.0</v>
      </c>
      <c r="M62" s="52">
        <v>4.0</v>
      </c>
      <c r="N62" s="52">
        <v>2.0</v>
      </c>
      <c r="O62" s="52">
        <v>5.0</v>
      </c>
      <c r="P62" s="52">
        <v>1.0</v>
      </c>
      <c r="Q62" s="52">
        <v>0.0</v>
      </c>
      <c r="R62" s="53">
        <v>3.0</v>
      </c>
      <c r="S62" s="30">
        <v>0.0</v>
      </c>
      <c r="T62" s="54">
        <v>2.0</v>
      </c>
      <c r="U62" s="22">
        <f t="shared" ref="U62:W62" si="59">(C62+F62+I62+L62+O62+R62)</f>
        <v>24</v>
      </c>
      <c r="V62" s="22">
        <f t="shared" si="59"/>
        <v>13</v>
      </c>
      <c r="W62" s="22">
        <f t="shared" si="59"/>
        <v>7</v>
      </c>
      <c r="X62" s="23">
        <f t="shared" si="3"/>
        <v>88.88888889</v>
      </c>
      <c r="Y62" s="23">
        <f t="shared" si="4"/>
        <v>92.85714286</v>
      </c>
      <c r="Z62" s="23">
        <f t="shared" si="5"/>
        <v>70</v>
      </c>
    </row>
    <row r="63" ht="14.25" customHeight="1">
      <c r="A63" s="24">
        <v>55.0</v>
      </c>
      <c r="B63" s="25" t="s">
        <v>78</v>
      </c>
      <c r="C63" s="52">
        <v>6.0</v>
      </c>
      <c r="D63" s="52">
        <v>2.0</v>
      </c>
      <c r="E63" s="52">
        <v>0.0</v>
      </c>
      <c r="F63" s="52">
        <v>4.0</v>
      </c>
      <c r="G63" s="52">
        <v>2.0</v>
      </c>
      <c r="H63" s="52">
        <v>3.0</v>
      </c>
      <c r="I63" s="52">
        <v>4.0</v>
      </c>
      <c r="J63" s="52">
        <v>2.0</v>
      </c>
      <c r="K63" s="52">
        <v>1.0</v>
      </c>
      <c r="L63" s="52">
        <v>3.0</v>
      </c>
      <c r="M63" s="52">
        <v>4.0</v>
      </c>
      <c r="N63" s="52">
        <v>2.0</v>
      </c>
      <c r="O63" s="52">
        <v>4.0</v>
      </c>
      <c r="P63" s="52">
        <v>2.0</v>
      </c>
      <c r="Q63" s="52">
        <v>1.0</v>
      </c>
      <c r="R63" s="53">
        <v>3.0</v>
      </c>
      <c r="S63" s="30">
        <v>0.0</v>
      </c>
      <c r="T63" s="54">
        <v>3.0</v>
      </c>
      <c r="U63" s="22">
        <f t="shared" ref="U63:W63" si="60">(C63+F63+I63+L63+O63+R63)</f>
        <v>24</v>
      </c>
      <c r="V63" s="22">
        <f t="shared" si="60"/>
        <v>12</v>
      </c>
      <c r="W63" s="22">
        <f t="shared" si="60"/>
        <v>10</v>
      </c>
      <c r="X63" s="23">
        <f t="shared" si="3"/>
        <v>88.88888889</v>
      </c>
      <c r="Y63" s="23">
        <f t="shared" si="4"/>
        <v>85.71428571</v>
      </c>
      <c r="Z63" s="23">
        <f t="shared" si="5"/>
        <v>100</v>
      </c>
    </row>
    <row r="64" ht="14.25" customHeight="1">
      <c r="A64" s="24">
        <v>56.0</v>
      </c>
      <c r="B64" s="25" t="s">
        <v>73</v>
      </c>
      <c r="C64" s="52">
        <v>4.0</v>
      </c>
      <c r="D64" s="52">
        <v>2.0</v>
      </c>
      <c r="E64" s="52">
        <v>0.0</v>
      </c>
      <c r="F64" s="52">
        <v>5.0</v>
      </c>
      <c r="G64" s="52">
        <v>1.0</v>
      </c>
      <c r="H64" s="52">
        <v>2.0</v>
      </c>
      <c r="I64" s="52">
        <v>2.0</v>
      </c>
      <c r="J64" s="52">
        <v>3.0</v>
      </c>
      <c r="K64" s="52">
        <v>1.0</v>
      </c>
      <c r="L64" s="52">
        <v>3.0</v>
      </c>
      <c r="M64" s="52">
        <v>4.0</v>
      </c>
      <c r="N64" s="52">
        <v>1.0</v>
      </c>
      <c r="O64" s="52">
        <v>4.0</v>
      </c>
      <c r="P64" s="52">
        <v>1.0</v>
      </c>
      <c r="Q64" s="52">
        <v>0.0</v>
      </c>
      <c r="R64" s="53">
        <v>1.0</v>
      </c>
      <c r="S64" s="30">
        <v>0.0</v>
      </c>
      <c r="T64" s="54">
        <v>1.0</v>
      </c>
      <c r="U64" s="22">
        <f t="shared" ref="U64:W64" si="61">(C64+F64+I64+L64+O64+R64)</f>
        <v>19</v>
      </c>
      <c r="V64" s="22">
        <f t="shared" si="61"/>
        <v>11</v>
      </c>
      <c r="W64" s="22">
        <f t="shared" si="61"/>
        <v>5</v>
      </c>
      <c r="X64" s="23">
        <f t="shared" si="3"/>
        <v>70.37037037</v>
      </c>
      <c r="Y64" s="23">
        <f t="shared" si="4"/>
        <v>78.57142857</v>
      </c>
      <c r="Z64" s="23">
        <f t="shared" si="5"/>
        <v>50</v>
      </c>
    </row>
    <row r="65" ht="14.25" customHeight="1">
      <c r="A65" s="24">
        <v>57.0</v>
      </c>
      <c r="B65" s="25" t="s">
        <v>74</v>
      </c>
      <c r="C65" s="52">
        <v>1.0</v>
      </c>
      <c r="D65" s="52">
        <v>0.0</v>
      </c>
      <c r="E65" s="52">
        <v>0.0</v>
      </c>
      <c r="F65" s="52">
        <v>0.0</v>
      </c>
      <c r="G65" s="52">
        <v>0.0</v>
      </c>
      <c r="H65" s="52">
        <v>0.0</v>
      </c>
      <c r="I65" s="52">
        <v>1.0</v>
      </c>
      <c r="J65" s="52">
        <v>0.0</v>
      </c>
      <c r="K65" s="52">
        <v>0.0</v>
      </c>
      <c r="L65" s="52">
        <v>1.0</v>
      </c>
      <c r="M65" s="52">
        <v>2.0</v>
      </c>
      <c r="N65" s="52">
        <v>0.0</v>
      </c>
      <c r="O65" s="52">
        <v>0.0</v>
      </c>
      <c r="P65" s="52">
        <v>1.0</v>
      </c>
      <c r="Q65" s="52">
        <v>0.0</v>
      </c>
      <c r="R65" s="53">
        <v>0.0</v>
      </c>
      <c r="S65" s="30">
        <v>0.0</v>
      </c>
      <c r="T65" s="54">
        <v>1.0</v>
      </c>
      <c r="U65" s="22">
        <f t="shared" ref="U65:W65" si="62">(C65+F65+I65+L65+O65+R65)</f>
        <v>3</v>
      </c>
      <c r="V65" s="22">
        <f t="shared" si="62"/>
        <v>3</v>
      </c>
      <c r="W65" s="22">
        <f t="shared" si="62"/>
        <v>1</v>
      </c>
      <c r="X65" s="23">
        <f t="shared" si="3"/>
        <v>11.11111111</v>
      </c>
      <c r="Y65" s="23">
        <f t="shared" si="4"/>
        <v>21.42857143</v>
      </c>
      <c r="Z65" s="23">
        <f t="shared" si="5"/>
        <v>10</v>
      </c>
    </row>
    <row r="66" ht="14.25" customHeight="1">
      <c r="A66" s="24">
        <v>58.0</v>
      </c>
      <c r="B66" s="25" t="s">
        <v>75</v>
      </c>
      <c r="C66" s="52">
        <v>0.0</v>
      </c>
      <c r="D66" s="52">
        <v>0.0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0.0</v>
      </c>
      <c r="L66" s="52">
        <v>0.0</v>
      </c>
      <c r="M66" s="52">
        <v>2.0</v>
      </c>
      <c r="N66" s="52">
        <v>0.0</v>
      </c>
      <c r="O66" s="52">
        <v>0.0</v>
      </c>
      <c r="P66" s="52">
        <v>0.0</v>
      </c>
      <c r="Q66" s="52">
        <v>0.0</v>
      </c>
      <c r="R66" s="53">
        <v>0.0</v>
      </c>
      <c r="S66" s="30">
        <v>0.0</v>
      </c>
      <c r="T66" s="54">
        <v>0.0</v>
      </c>
      <c r="U66" s="22">
        <f t="shared" ref="U66:W66" si="63">(C66+F66+I66+L66+O66+R66)</f>
        <v>0</v>
      </c>
      <c r="V66" s="22">
        <f t="shared" si="63"/>
        <v>2</v>
      </c>
      <c r="W66" s="22">
        <f t="shared" si="63"/>
        <v>0</v>
      </c>
      <c r="X66" s="23">
        <f t="shared" si="3"/>
        <v>0</v>
      </c>
      <c r="Y66" s="23">
        <f t="shared" si="4"/>
        <v>14.28571429</v>
      </c>
      <c r="Z66" s="23">
        <f t="shared" si="5"/>
        <v>0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82">
        <v>1.0</v>
      </c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2.75" customHeight="1">
      <c r="A4" s="9" t="s">
        <v>84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10.0</v>
      </c>
      <c r="D7" s="20">
        <v>10.0</v>
      </c>
      <c r="E7" s="21">
        <v>1.0</v>
      </c>
      <c r="F7" s="20">
        <v>13.0</v>
      </c>
      <c r="G7" s="20">
        <v>6.0</v>
      </c>
      <c r="H7" s="21">
        <v>4.0</v>
      </c>
      <c r="I7" s="20">
        <v>11.0</v>
      </c>
      <c r="J7" s="20">
        <v>3.0</v>
      </c>
      <c r="K7" s="21">
        <v>1.0</v>
      </c>
      <c r="L7" s="20">
        <v>9.0</v>
      </c>
      <c r="M7" s="20">
        <v>6.0</v>
      </c>
      <c r="N7" s="21">
        <v>4.0</v>
      </c>
      <c r="O7" s="20">
        <v>8.0</v>
      </c>
      <c r="P7" s="20">
        <v>3.0</v>
      </c>
      <c r="Q7" s="21">
        <v>0.0</v>
      </c>
      <c r="R7" s="20">
        <v>8.0</v>
      </c>
      <c r="S7" s="20">
        <v>0.0</v>
      </c>
      <c r="T7" s="21">
        <v>9.0</v>
      </c>
      <c r="U7" s="22">
        <f t="shared" ref="U7:W7" si="1">(C7+F7+I7+L7+O7+R7)</f>
        <v>59</v>
      </c>
      <c r="V7" s="22">
        <f t="shared" si="1"/>
        <v>28</v>
      </c>
      <c r="W7" s="22">
        <f t="shared" si="1"/>
        <v>19</v>
      </c>
      <c r="X7" s="23">
        <f t="shared" ref="X7:X66" si="3">(U7*100/59)</f>
        <v>100</v>
      </c>
      <c r="Y7" s="23">
        <f t="shared" ref="Y7:Y66" si="4">(V7*100/28)</f>
        <v>100</v>
      </c>
      <c r="Z7" s="23">
        <f t="shared" ref="Z7:Z66" si="5">(W7*100/19)</f>
        <v>100</v>
      </c>
    </row>
    <row r="8" ht="14.25" customHeight="1">
      <c r="A8" s="24">
        <v>1.0</v>
      </c>
      <c r="B8" s="25" t="s">
        <v>17</v>
      </c>
      <c r="C8" s="26">
        <v>9.0</v>
      </c>
      <c r="D8" s="26">
        <v>6.0</v>
      </c>
      <c r="E8" s="26">
        <v>0.0</v>
      </c>
      <c r="F8" s="27">
        <v>12.0</v>
      </c>
      <c r="G8" s="28">
        <v>5.0</v>
      </c>
      <c r="H8" s="28">
        <v>3.0</v>
      </c>
      <c r="I8" s="27">
        <v>9.0</v>
      </c>
      <c r="J8" s="27">
        <v>3.0</v>
      </c>
      <c r="K8" s="27">
        <v>1.0</v>
      </c>
      <c r="L8" s="27">
        <v>8.0</v>
      </c>
      <c r="M8" s="27">
        <v>6.0</v>
      </c>
      <c r="N8" s="27">
        <v>4.0</v>
      </c>
      <c r="O8" s="27">
        <v>8.0</v>
      </c>
      <c r="P8" s="27">
        <v>3.0</v>
      </c>
      <c r="Q8" s="27">
        <v>2.0</v>
      </c>
      <c r="R8" s="29">
        <v>8.0</v>
      </c>
      <c r="S8" s="30">
        <v>0.0</v>
      </c>
      <c r="T8" s="30">
        <v>8.0</v>
      </c>
      <c r="U8" s="22">
        <f t="shared" ref="U8:W8" si="2">(C8+F8+I8+L8+O8+R8)</f>
        <v>54</v>
      </c>
      <c r="V8" s="22">
        <f t="shared" si="2"/>
        <v>23</v>
      </c>
      <c r="W8" s="22">
        <f t="shared" si="2"/>
        <v>18</v>
      </c>
      <c r="X8" s="23">
        <f t="shared" si="3"/>
        <v>91.52542373</v>
      </c>
      <c r="Y8" s="23">
        <f t="shared" si="4"/>
        <v>82.14285714</v>
      </c>
      <c r="Z8" s="23">
        <f t="shared" si="5"/>
        <v>94.73684211</v>
      </c>
    </row>
    <row r="9" ht="14.25" customHeight="1">
      <c r="A9" s="24">
        <v>2.0</v>
      </c>
      <c r="B9" s="25" t="s">
        <v>18</v>
      </c>
      <c r="C9" s="26">
        <v>10.0</v>
      </c>
      <c r="D9" s="26">
        <v>6.0</v>
      </c>
      <c r="E9" s="26">
        <v>1.0</v>
      </c>
      <c r="F9" s="28">
        <v>12.0</v>
      </c>
      <c r="G9" s="27">
        <v>4.0</v>
      </c>
      <c r="H9" s="28">
        <v>4.0</v>
      </c>
      <c r="I9" s="27">
        <v>9.0</v>
      </c>
      <c r="J9" s="27">
        <v>2.0</v>
      </c>
      <c r="K9" s="27">
        <v>1.0</v>
      </c>
      <c r="L9" s="27">
        <v>8.0</v>
      </c>
      <c r="M9" s="27">
        <v>6.0</v>
      </c>
      <c r="N9" s="27">
        <v>4.0</v>
      </c>
      <c r="O9" s="27">
        <v>8.0</v>
      </c>
      <c r="P9" s="27">
        <v>3.0</v>
      </c>
      <c r="Q9" s="27">
        <v>1.0</v>
      </c>
      <c r="R9" s="31">
        <v>7.0</v>
      </c>
      <c r="S9" s="30">
        <v>0.0</v>
      </c>
      <c r="T9" s="32">
        <v>7.0</v>
      </c>
      <c r="U9" s="22">
        <f t="shared" ref="U9:W9" si="6">(C9+F9+I9+L9+O9+R9)</f>
        <v>54</v>
      </c>
      <c r="V9" s="22">
        <f t="shared" si="6"/>
        <v>21</v>
      </c>
      <c r="W9" s="22">
        <f t="shared" si="6"/>
        <v>18</v>
      </c>
      <c r="X9" s="23">
        <f t="shared" si="3"/>
        <v>91.52542373</v>
      </c>
      <c r="Y9" s="23">
        <f t="shared" si="4"/>
        <v>75</v>
      </c>
      <c r="Z9" s="23">
        <f t="shared" si="5"/>
        <v>94.73684211</v>
      </c>
    </row>
    <row r="10" ht="14.25" customHeight="1">
      <c r="A10" s="24">
        <v>3.0</v>
      </c>
      <c r="B10" s="25" t="s">
        <v>19</v>
      </c>
      <c r="C10" s="26">
        <v>9.0</v>
      </c>
      <c r="D10" s="26">
        <v>6.0</v>
      </c>
      <c r="E10" s="26">
        <v>1.0</v>
      </c>
      <c r="F10" s="27">
        <v>12.0</v>
      </c>
      <c r="G10" s="27">
        <v>5.0</v>
      </c>
      <c r="H10" s="27">
        <v>4.0</v>
      </c>
      <c r="I10" s="27">
        <v>8.0</v>
      </c>
      <c r="J10" s="27">
        <v>3.0</v>
      </c>
      <c r="K10" s="27">
        <v>1.0</v>
      </c>
      <c r="L10" s="27">
        <v>7.0</v>
      </c>
      <c r="M10" s="27">
        <v>6.0</v>
      </c>
      <c r="N10" s="27">
        <v>4.0</v>
      </c>
      <c r="O10" s="27">
        <v>8.0</v>
      </c>
      <c r="P10" s="27">
        <v>3.0</v>
      </c>
      <c r="Q10" s="27">
        <v>1.0</v>
      </c>
      <c r="R10" s="31">
        <v>8.0</v>
      </c>
      <c r="S10" s="30">
        <v>0.0</v>
      </c>
      <c r="T10" s="32">
        <v>8.0</v>
      </c>
      <c r="U10" s="22">
        <f t="shared" ref="U10:W10" si="7">(C10+F10+I10+L10+O10+R10)</f>
        <v>52</v>
      </c>
      <c r="V10" s="22">
        <f t="shared" si="7"/>
        <v>23</v>
      </c>
      <c r="W10" s="22">
        <f t="shared" si="7"/>
        <v>19</v>
      </c>
      <c r="X10" s="23">
        <f t="shared" si="3"/>
        <v>88.13559322</v>
      </c>
      <c r="Y10" s="23">
        <f t="shared" si="4"/>
        <v>82.14285714</v>
      </c>
      <c r="Z10" s="23">
        <f t="shared" si="5"/>
        <v>100</v>
      </c>
    </row>
    <row r="11" ht="14.25" customHeight="1">
      <c r="A11" s="24">
        <v>4.0</v>
      </c>
      <c r="B11" s="25" t="s">
        <v>20</v>
      </c>
      <c r="C11" s="26">
        <v>9.0</v>
      </c>
      <c r="D11" s="26">
        <v>6.0</v>
      </c>
      <c r="E11" s="26">
        <v>1.0</v>
      </c>
      <c r="F11" s="28">
        <v>13.0</v>
      </c>
      <c r="G11" s="28">
        <v>5.0</v>
      </c>
      <c r="H11" s="28">
        <v>4.0</v>
      </c>
      <c r="I11" s="27">
        <v>8.0</v>
      </c>
      <c r="J11" s="27">
        <v>3.0</v>
      </c>
      <c r="K11" s="27">
        <v>1.0</v>
      </c>
      <c r="L11" s="27">
        <v>8.0</v>
      </c>
      <c r="M11" s="27">
        <v>6.0</v>
      </c>
      <c r="N11" s="27">
        <v>3.0</v>
      </c>
      <c r="O11" s="27">
        <v>7.0</v>
      </c>
      <c r="P11" s="27">
        <v>2.0</v>
      </c>
      <c r="Q11" s="27">
        <v>1.0</v>
      </c>
      <c r="R11" s="31">
        <v>7.0</v>
      </c>
      <c r="S11" s="30">
        <v>0.0</v>
      </c>
      <c r="T11" s="32">
        <v>8.0</v>
      </c>
      <c r="U11" s="22">
        <f t="shared" ref="U11:W11" si="8">(C11+F11+I11+L11+O11+R11)</f>
        <v>52</v>
      </c>
      <c r="V11" s="22">
        <f t="shared" si="8"/>
        <v>22</v>
      </c>
      <c r="W11" s="22">
        <f t="shared" si="8"/>
        <v>18</v>
      </c>
      <c r="X11" s="23">
        <f t="shared" si="3"/>
        <v>88.13559322</v>
      </c>
      <c r="Y11" s="23">
        <f t="shared" si="4"/>
        <v>78.57142857</v>
      </c>
      <c r="Z11" s="23">
        <f t="shared" si="5"/>
        <v>94.73684211</v>
      </c>
    </row>
    <row r="12" ht="14.25" customHeight="1">
      <c r="A12" s="24">
        <v>5.0</v>
      </c>
      <c r="B12" s="25" t="s">
        <v>21</v>
      </c>
      <c r="C12" s="26">
        <v>9.0</v>
      </c>
      <c r="D12" s="26">
        <v>6.0</v>
      </c>
      <c r="E12" s="26">
        <v>1.0</v>
      </c>
      <c r="F12" s="28">
        <v>12.0</v>
      </c>
      <c r="G12" s="27">
        <v>3.0</v>
      </c>
      <c r="H12" s="28">
        <v>4.0</v>
      </c>
      <c r="I12" s="27">
        <v>9.0</v>
      </c>
      <c r="J12" s="27">
        <v>2.0</v>
      </c>
      <c r="K12" s="27">
        <v>1.0</v>
      </c>
      <c r="L12" s="27">
        <v>7.0</v>
      </c>
      <c r="M12" s="27">
        <v>6.0</v>
      </c>
      <c r="N12" s="27">
        <v>4.0</v>
      </c>
      <c r="O12" s="27">
        <v>8.0</v>
      </c>
      <c r="P12" s="27">
        <v>3.0</v>
      </c>
      <c r="Q12" s="27">
        <v>2.0</v>
      </c>
      <c r="R12" s="31">
        <v>7.0</v>
      </c>
      <c r="S12" s="30">
        <v>0.0</v>
      </c>
      <c r="T12" s="32">
        <v>7.0</v>
      </c>
      <c r="U12" s="22">
        <f t="shared" ref="U12:W12" si="9">(C12+F12+I12+L12+O12+R12)</f>
        <v>52</v>
      </c>
      <c r="V12" s="22">
        <f t="shared" si="9"/>
        <v>20</v>
      </c>
      <c r="W12" s="22">
        <f t="shared" si="9"/>
        <v>19</v>
      </c>
      <c r="X12" s="23">
        <f t="shared" si="3"/>
        <v>88.13559322</v>
      </c>
      <c r="Y12" s="23">
        <f t="shared" si="4"/>
        <v>71.42857143</v>
      </c>
      <c r="Z12" s="23">
        <f t="shared" si="5"/>
        <v>100</v>
      </c>
    </row>
    <row r="13" ht="14.25" customHeight="1">
      <c r="A13" s="24">
        <v>6.0</v>
      </c>
      <c r="B13" s="25" t="s">
        <v>22</v>
      </c>
      <c r="C13" s="26">
        <v>9.0</v>
      </c>
      <c r="D13" s="26">
        <v>5.0</v>
      </c>
      <c r="E13" s="26">
        <v>1.0</v>
      </c>
      <c r="F13" s="27">
        <v>11.0</v>
      </c>
      <c r="G13" s="27">
        <v>5.0</v>
      </c>
      <c r="H13" s="27">
        <v>3.0</v>
      </c>
      <c r="I13" s="27">
        <v>9.0</v>
      </c>
      <c r="J13" s="27">
        <v>3.0</v>
      </c>
      <c r="K13" s="27">
        <v>1.0</v>
      </c>
      <c r="L13" s="27">
        <v>6.0</v>
      </c>
      <c r="M13" s="27">
        <v>6.0</v>
      </c>
      <c r="N13" s="27">
        <v>4.0</v>
      </c>
      <c r="O13" s="27">
        <v>8.0</v>
      </c>
      <c r="P13" s="27">
        <v>3.0</v>
      </c>
      <c r="Q13" s="27">
        <v>2.0</v>
      </c>
      <c r="R13" s="31">
        <v>8.0</v>
      </c>
      <c r="S13" s="30">
        <v>0.0</v>
      </c>
      <c r="T13" s="32">
        <v>8.0</v>
      </c>
      <c r="U13" s="22">
        <f t="shared" ref="U13:W13" si="10">(C13+F13+I13+L13+O13+R13)</f>
        <v>51</v>
      </c>
      <c r="V13" s="22">
        <f t="shared" si="10"/>
        <v>22</v>
      </c>
      <c r="W13" s="22">
        <f t="shared" si="10"/>
        <v>19</v>
      </c>
      <c r="X13" s="23">
        <f t="shared" si="3"/>
        <v>86.44067797</v>
      </c>
      <c r="Y13" s="23">
        <f t="shared" si="4"/>
        <v>78.57142857</v>
      </c>
      <c r="Z13" s="23">
        <f t="shared" si="5"/>
        <v>100</v>
      </c>
    </row>
    <row r="14" ht="14.25" customHeight="1">
      <c r="A14" s="24">
        <v>7.0</v>
      </c>
      <c r="B14" s="25" t="s">
        <v>23</v>
      </c>
      <c r="C14" s="26">
        <v>10.0</v>
      </c>
      <c r="D14" s="26">
        <v>5.0</v>
      </c>
      <c r="E14" s="26">
        <v>1.0</v>
      </c>
      <c r="F14" s="28">
        <v>11.0</v>
      </c>
      <c r="G14" s="27">
        <v>4.0</v>
      </c>
      <c r="H14" s="28">
        <v>4.0</v>
      </c>
      <c r="I14" s="27">
        <v>9.0</v>
      </c>
      <c r="J14" s="27">
        <v>2.0</v>
      </c>
      <c r="K14" s="27">
        <v>1.0</v>
      </c>
      <c r="L14" s="27">
        <v>8.0</v>
      </c>
      <c r="M14" s="27">
        <v>6.0</v>
      </c>
      <c r="N14" s="27">
        <v>3.0</v>
      </c>
      <c r="O14" s="27">
        <v>8.0</v>
      </c>
      <c r="P14" s="27">
        <v>2.0</v>
      </c>
      <c r="Q14" s="27">
        <v>1.0</v>
      </c>
      <c r="R14" s="31">
        <v>6.0</v>
      </c>
      <c r="S14" s="30">
        <v>0.0</v>
      </c>
      <c r="T14" s="32">
        <v>7.0</v>
      </c>
      <c r="U14" s="22">
        <f t="shared" ref="U14:W14" si="11">(C14+F14+I14+L14+O14+R14)</f>
        <v>52</v>
      </c>
      <c r="V14" s="22">
        <f t="shared" si="11"/>
        <v>19</v>
      </c>
      <c r="W14" s="22">
        <f t="shared" si="11"/>
        <v>17</v>
      </c>
      <c r="X14" s="23">
        <f t="shared" si="3"/>
        <v>88.13559322</v>
      </c>
      <c r="Y14" s="23">
        <f t="shared" si="4"/>
        <v>67.85714286</v>
      </c>
      <c r="Z14" s="23">
        <f t="shared" si="5"/>
        <v>89.47368421</v>
      </c>
    </row>
    <row r="15" ht="14.25" customHeight="1">
      <c r="A15" s="24">
        <v>8.0</v>
      </c>
      <c r="B15" s="25" t="s">
        <v>24</v>
      </c>
      <c r="C15" s="26">
        <v>7.0</v>
      </c>
      <c r="D15" s="26">
        <v>5.0</v>
      </c>
      <c r="E15" s="26">
        <v>1.0</v>
      </c>
      <c r="F15" s="27">
        <v>10.0</v>
      </c>
      <c r="G15" s="27">
        <v>4.0</v>
      </c>
      <c r="H15" s="27">
        <v>2.0</v>
      </c>
      <c r="I15" s="27">
        <v>10.0</v>
      </c>
      <c r="J15" s="27">
        <v>2.0</v>
      </c>
      <c r="K15" s="27">
        <v>0.0</v>
      </c>
      <c r="L15" s="27">
        <v>8.0</v>
      </c>
      <c r="M15" s="27">
        <v>4.0</v>
      </c>
      <c r="N15" s="27">
        <v>4.0</v>
      </c>
      <c r="O15" s="27">
        <v>8.0</v>
      </c>
      <c r="P15" s="27">
        <v>2.0</v>
      </c>
      <c r="Q15" s="27">
        <v>1.0</v>
      </c>
      <c r="R15" s="31">
        <v>8.0</v>
      </c>
      <c r="S15" s="30">
        <v>0.0</v>
      </c>
      <c r="T15" s="32">
        <v>8.0</v>
      </c>
      <c r="U15" s="22">
        <f t="shared" ref="U15:W15" si="12">(C15+F15+I15+L15+O15+R15)</f>
        <v>51</v>
      </c>
      <c r="V15" s="22">
        <f t="shared" si="12"/>
        <v>17</v>
      </c>
      <c r="W15" s="22">
        <f t="shared" si="12"/>
        <v>16</v>
      </c>
      <c r="X15" s="23">
        <f t="shared" si="3"/>
        <v>86.44067797</v>
      </c>
      <c r="Y15" s="23">
        <f t="shared" si="4"/>
        <v>60.71428571</v>
      </c>
      <c r="Z15" s="23">
        <f t="shared" si="5"/>
        <v>84.21052632</v>
      </c>
    </row>
    <row r="16" ht="14.25" customHeight="1">
      <c r="A16" s="24">
        <v>9.0</v>
      </c>
      <c r="B16" s="25" t="s">
        <v>25</v>
      </c>
      <c r="C16" s="26">
        <v>10.0</v>
      </c>
      <c r="D16" s="26">
        <v>6.0</v>
      </c>
      <c r="E16" s="26">
        <v>1.0</v>
      </c>
      <c r="F16" s="27">
        <v>12.0</v>
      </c>
      <c r="G16" s="27">
        <v>4.0</v>
      </c>
      <c r="H16" s="27">
        <v>4.0</v>
      </c>
      <c r="I16" s="27">
        <v>9.0</v>
      </c>
      <c r="J16" s="27">
        <v>2.0</v>
      </c>
      <c r="K16" s="27">
        <v>1.0</v>
      </c>
      <c r="L16" s="27">
        <v>8.0</v>
      </c>
      <c r="M16" s="27">
        <v>6.0</v>
      </c>
      <c r="N16" s="27">
        <v>4.0</v>
      </c>
      <c r="O16" s="27">
        <v>8.0</v>
      </c>
      <c r="P16" s="27">
        <v>3.0</v>
      </c>
      <c r="Q16" s="27">
        <v>0.0</v>
      </c>
      <c r="R16" s="31">
        <v>7.0</v>
      </c>
      <c r="S16" s="30">
        <v>0.0</v>
      </c>
      <c r="T16" s="32">
        <v>7.0</v>
      </c>
      <c r="U16" s="22">
        <f t="shared" ref="U16:W16" si="13">(C16+F16+I16+L16+O16+R16)</f>
        <v>54</v>
      </c>
      <c r="V16" s="22">
        <f t="shared" si="13"/>
        <v>21</v>
      </c>
      <c r="W16" s="22">
        <f t="shared" si="13"/>
        <v>17</v>
      </c>
      <c r="X16" s="23">
        <f t="shared" si="3"/>
        <v>91.52542373</v>
      </c>
      <c r="Y16" s="23">
        <f t="shared" si="4"/>
        <v>75</v>
      </c>
      <c r="Z16" s="23">
        <f t="shared" si="5"/>
        <v>89.47368421</v>
      </c>
    </row>
    <row r="17" ht="14.25" customHeight="1">
      <c r="A17" s="24">
        <v>10.0</v>
      </c>
      <c r="B17" s="25" t="s">
        <v>26</v>
      </c>
      <c r="C17" s="26">
        <v>9.0</v>
      </c>
      <c r="D17" s="26">
        <v>6.0</v>
      </c>
      <c r="E17" s="26">
        <v>1.0</v>
      </c>
      <c r="F17" s="27">
        <v>12.0</v>
      </c>
      <c r="G17" s="27">
        <v>4.0</v>
      </c>
      <c r="H17" s="27">
        <v>3.0</v>
      </c>
      <c r="I17" s="27">
        <v>7.0</v>
      </c>
      <c r="J17" s="27">
        <v>3.0</v>
      </c>
      <c r="K17" s="27">
        <v>1.0</v>
      </c>
      <c r="L17" s="27">
        <v>8.0</v>
      </c>
      <c r="M17" s="27">
        <v>6.0</v>
      </c>
      <c r="N17" s="27">
        <v>4.0</v>
      </c>
      <c r="O17" s="27">
        <v>8.0</v>
      </c>
      <c r="P17" s="27">
        <v>2.0</v>
      </c>
      <c r="Q17" s="27">
        <v>1.0</v>
      </c>
      <c r="R17" s="31">
        <v>8.0</v>
      </c>
      <c r="S17" s="30">
        <v>0.0</v>
      </c>
      <c r="T17" s="32">
        <v>7.0</v>
      </c>
      <c r="U17" s="22">
        <f t="shared" ref="U17:W17" si="14">(C17+F17+I17+L17+O17+R17)</f>
        <v>52</v>
      </c>
      <c r="V17" s="22">
        <f t="shared" si="14"/>
        <v>21</v>
      </c>
      <c r="W17" s="22">
        <f t="shared" si="14"/>
        <v>17</v>
      </c>
      <c r="X17" s="23">
        <f t="shared" si="3"/>
        <v>88.13559322</v>
      </c>
      <c r="Y17" s="23">
        <f t="shared" si="4"/>
        <v>75</v>
      </c>
      <c r="Z17" s="23">
        <f t="shared" si="5"/>
        <v>89.47368421</v>
      </c>
    </row>
    <row r="18" ht="14.25" customHeight="1">
      <c r="A18" s="24">
        <v>11.0</v>
      </c>
      <c r="B18" s="25" t="s">
        <v>27</v>
      </c>
      <c r="C18" s="26">
        <v>6.0</v>
      </c>
      <c r="D18" s="26">
        <v>5.0</v>
      </c>
      <c r="E18" s="26">
        <v>1.0</v>
      </c>
      <c r="F18" s="27">
        <v>8.0</v>
      </c>
      <c r="G18" s="27">
        <v>3.0</v>
      </c>
      <c r="H18" s="27">
        <v>2.0</v>
      </c>
      <c r="I18" s="27">
        <v>7.0</v>
      </c>
      <c r="J18" s="27">
        <v>2.0</v>
      </c>
      <c r="K18" s="27">
        <v>1.0</v>
      </c>
      <c r="L18" s="27">
        <v>6.0</v>
      </c>
      <c r="M18" s="27">
        <v>4.0</v>
      </c>
      <c r="N18" s="27">
        <v>3.0</v>
      </c>
      <c r="O18" s="27">
        <v>5.0</v>
      </c>
      <c r="P18" s="27">
        <v>2.0</v>
      </c>
      <c r="Q18" s="27">
        <v>1.0</v>
      </c>
      <c r="R18" s="31">
        <v>6.0</v>
      </c>
      <c r="S18" s="30">
        <v>0.0</v>
      </c>
      <c r="T18" s="32">
        <v>6.0</v>
      </c>
      <c r="U18" s="22">
        <f t="shared" ref="U18:W18" si="15">(C18+F18+I18+L18+O18+R18)</f>
        <v>38</v>
      </c>
      <c r="V18" s="22">
        <f t="shared" si="15"/>
        <v>16</v>
      </c>
      <c r="W18" s="22">
        <f t="shared" si="15"/>
        <v>14</v>
      </c>
      <c r="X18" s="23">
        <f t="shared" si="3"/>
        <v>64.40677966</v>
      </c>
      <c r="Y18" s="23">
        <f t="shared" si="4"/>
        <v>57.14285714</v>
      </c>
      <c r="Z18" s="23">
        <f t="shared" si="5"/>
        <v>73.68421053</v>
      </c>
    </row>
    <row r="19" ht="14.25" customHeight="1">
      <c r="A19" s="24">
        <v>12.0</v>
      </c>
      <c r="B19" s="25" t="s">
        <v>28</v>
      </c>
      <c r="C19" s="26">
        <v>8.0</v>
      </c>
      <c r="D19" s="26">
        <v>5.0</v>
      </c>
      <c r="E19" s="26">
        <v>1.0</v>
      </c>
      <c r="F19" s="27">
        <v>11.0</v>
      </c>
      <c r="G19" s="27">
        <v>3.0</v>
      </c>
      <c r="H19" s="27">
        <v>4.0</v>
      </c>
      <c r="I19" s="27">
        <v>8.0</v>
      </c>
      <c r="J19" s="27">
        <v>1.0</v>
      </c>
      <c r="K19" s="27">
        <v>1.0</v>
      </c>
      <c r="L19" s="27">
        <v>6.0</v>
      </c>
      <c r="M19" s="27">
        <v>6.0</v>
      </c>
      <c r="N19" s="27">
        <v>3.0</v>
      </c>
      <c r="O19" s="27">
        <v>7.0</v>
      </c>
      <c r="P19" s="27">
        <v>2.0</v>
      </c>
      <c r="Q19" s="27">
        <v>1.0</v>
      </c>
      <c r="R19" s="31">
        <v>7.0</v>
      </c>
      <c r="S19" s="30">
        <v>0.0</v>
      </c>
      <c r="T19" s="32">
        <v>7.0</v>
      </c>
      <c r="U19" s="22">
        <f t="shared" ref="U19:W19" si="16">(C19+F19+I19+L19+O19+R19)</f>
        <v>47</v>
      </c>
      <c r="V19" s="22">
        <f t="shared" si="16"/>
        <v>17</v>
      </c>
      <c r="W19" s="22">
        <f t="shared" si="16"/>
        <v>17</v>
      </c>
      <c r="X19" s="23">
        <f t="shared" si="3"/>
        <v>79.66101695</v>
      </c>
      <c r="Y19" s="23">
        <f t="shared" si="4"/>
        <v>60.71428571</v>
      </c>
      <c r="Z19" s="23">
        <f t="shared" si="5"/>
        <v>89.47368421</v>
      </c>
    </row>
    <row r="20" ht="14.25" customHeight="1">
      <c r="A20" s="24">
        <v>13.0</v>
      </c>
      <c r="B20" s="25" t="s">
        <v>29</v>
      </c>
      <c r="C20" s="26">
        <v>9.0</v>
      </c>
      <c r="D20" s="26">
        <v>5.0</v>
      </c>
      <c r="E20" s="26">
        <v>1.0</v>
      </c>
      <c r="F20" s="27">
        <v>11.0</v>
      </c>
      <c r="G20" s="27">
        <v>5.0</v>
      </c>
      <c r="H20" s="27">
        <v>3.0</v>
      </c>
      <c r="I20" s="27">
        <v>9.0</v>
      </c>
      <c r="J20" s="27">
        <v>2.0</v>
      </c>
      <c r="K20" s="27">
        <v>1.0</v>
      </c>
      <c r="L20" s="27">
        <v>7.0</v>
      </c>
      <c r="M20" s="27">
        <v>6.0</v>
      </c>
      <c r="N20" s="27">
        <v>4.0</v>
      </c>
      <c r="O20" s="27">
        <v>8.0</v>
      </c>
      <c r="P20" s="27">
        <v>3.0</v>
      </c>
      <c r="Q20" s="27">
        <v>2.0</v>
      </c>
      <c r="R20" s="31">
        <v>8.0</v>
      </c>
      <c r="S20" s="30">
        <v>0.0</v>
      </c>
      <c r="T20" s="32">
        <v>8.0</v>
      </c>
      <c r="U20" s="22">
        <f t="shared" ref="U20:W20" si="17">(C20+F20+I20+L20+O20+R20)</f>
        <v>52</v>
      </c>
      <c r="V20" s="22">
        <f t="shared" si="17"/>
        <v>21</v>
      </c>
      <c r="W20" s="22">
        <f t="shared" si="17"/>
        <v>19</v>
      </c>
      <c r="X20" s="23">
        <f t="shared" si="3"/>
        <v>88.13559322</v>
      </c>
      <c r="Y20" s="23">
        <f t="shared" si="4"/>
        <v>75</v>
      </c>
      <c r="Z20" s="23">
        <f t="shared" si="5"/>
        <v>100</v>
      </c>
    </row>
    <row r="21" ht="14.25" customHeight="1">
      <c r="A21" s="24">
        <v>14.0</v>
      </c>
      <c r="B21" s="25" t="s">
        <v>30</v>
      </c>
      <c r="C21" s="26">
        <v>8.0</v>
      </c>
      <c r="D21" s="26">
        <v>4.0</v>
      </c>
      <c r="E21" s="26">
        <v>1.0</v>
      </c>
      <c r="F21" s="28">
        <v>10.0</v>
      </c>
      <c r="G21" s="28">
        <v>3.0</v>
      </c>
      <c r="H21" s="28">
        <v>3.0</v>
      </c>
      <c r="I21" s="27">
        <v>7.0</v>
      </c>
      <c r="J21" s="27">
        <v>2.0</v>
      </c>
      <c r="K21" s="27">
        <v>0.0</v>
      </c>
      <c r="L21" s="27">
        <v>7.0</v>
      </c>
      <c r="M21" s="27">
        <v>4.0</v>
      </c>
      <c r="N21" s="27">
        <v>4.0</v>
      </c>
      <c r="O21" s="27">
        <v>8.0</v>
      </c>
      <c r="P21" s="27">
        <v>3.0</v>
      </c>
      <c r="Q21" s="27">
        <v>2.0</v>
      </c>
      <c r="R21" s="31">
        <v>8.0</v>
      </c>
      <c r="S21" s="30">
        <v>0.0</v>
      </c>
      <c r="T21" s="32">
        <v>7.0</v>
      </c>
      <c r="U21" s="22">
        <f t="shared" ref="U21:W21" si="18">(C21+F21+I21+L21+O21+R21)</f>
        <v>48</v>
      </c>
      <c r="V21" s="22">
        <f t="shared" si="18"/>
        <v>16</v>
      </c>
      <c r="W21" s="22">
        <f t="shared" si="18"/>
        <v>17</v>
      </c>
      <c r="X21" s="23">
        <f t="shared" si="3"/>
        <v>81.3559322</v>
      </c>
      <c r="Y21" s="23">
        <f t="shared" si="4"/>
        <v>57.14285714</v>
      </c>
      <c r="Z21" s="23">
        <f t="shared" si="5"/>
        <v>89.47368421</v>
      </c>
    </row>
    <row r="22" ht="14.25" customHeight="1">
      <c r="A22" s="24">
        <v>15.0</v>
      </c>
      <c r="B22" s="25" t="s">
        <v>31</v>
      </c>
      <c r="C22" s="26">
        <v>9.0</v>
      </c>
      <c r="D22" s="26">
        <v>5.0</v>
      </c>
      <c r="E22" s="26">
        <v>1.0</v>
      </c>
      <c r="F22" s="28">
        <v>11.0</v>
      </c>
      <c r="G22" s="28">
        <v>5.0</v>
      </c>
      <c r="H22" s="28">
        <v>4.0</v>
      </c>
      <c r="I22" s="27">
        <v>10.0</v>
      </c>
      <c r="J22" s="27">
        <v>2.0</v>
      </c>
      <c r="K22" s="27">
        <v>1.0</v>
      </c>
      <c r="L22" s="27">
        <v>7.0</v>
      </c>
      <c r="M22" s="27">
        <v>6.0</v>
      </c>
      <c r="N22" s="27">
        <v>4.0</v>
      </c>
      <c r="O22" s="27">
        <v>8.0</v>
      </c>
      <c r="P22" s="27">
        <v>3.0</v>
      </c>
      <c r="Q22" s="27">
        <v>1.0</v>
      </c>
      <c r="R22" s="31">
        <v>8.0</v>
      </c>
      <c r="S22" s="30">
        <v>0.0</v>
      </c>
      <c r="T22" s="32">
        <v>8.0</v>
      </c>
      <c r="U22" s="22">
        <f t="shared" ref="U22:W22" si="19">(C22+F22+I22+L22+O22+R22)</f>
        <v>53</v>
      </c>
      <c r="V22" s="22">
        <f t="shared" si="19"/>
        <v>21</v>
      </c>
      <c r="W22" s="22">
        <f t="shared" si="19"/>
        <v>19</v>
      </c>
      <c r="X22" s="23">
        <f t="shared" si="3"/>
        <v>89.83050847</v>
      </c>
      <c r="Y22" s="23">
        <f t="shared" si="4"/>
        <v>75</v>
      </c>
      <c r="Z22" s="23">
        <f t="shared" si="5"/>
        <v>100</v>
      </c>
    </row>
    <row r="23" ht="14.25" customHeight="1">
      <c r="A23" s="24">
        <v>16.0</v>
      </c>
      <c r="B23" s="25" t="s">
        <v>32</v>
      </c>
      <c r="C23" s="33">
        <v>8.0</v>
      </c>
      <c r="D23" s="33">
        <v>4.0</v>
      </c>
      <c r="E23" s="33">
        <v>1.0</v>
      </c>
      <c r="F23" s="34">
        <v>9.0</v>
      </c>
      <c r="G23" s="34">
        <v>4.0</v>
      </c>
      <c r="H23" s="34">
        <v>3.0</v>
      </c>
      <c r="I23" s="34">
        <v>9.0</v>
      </c>
      <c r="J23" s="34">
        <v>1.0</v>
      </c>
      <c r="K23" s="34">
        <v>0.0</v>
      </c>
      <c r="L23" s="34">
        <v>7.0</v>
      </c>
      <c r="M23" s="34">
        <v>4.0</v>
      </c>
      <c r="N23" s="34">
        <v>4.0</v>
      </c>
      <c r="O23" s="34">
        <v>8.0</v>
      </c>
      <c r="P23" s="34">
        <v>3.0</v>
      </c>
      <c r="Q23" s="34">
        <v>0.0</v>
      </c>
      <c r="R23" s="35">
        <v>7.0</v>
      </c>
      <c r="S23" s="30">
        <v>0.0</v>
      </c>
      <c r="T23" s="36">
        <v>7.0</v>
      </c>
      <c r="U23" s="22">
        <f t="shared" ref="U23:W23" si="20">(C23+F23+I23+L23+O23+R23)</f>
        <v>48</v>
      </c>
      <c r="V23" s="22">
        <f t="shared" si="20"/>
        <v>16</v>
      </c>
      <c r="W23" s="22">
        <f t="shared" si="20"/>
        <v>15</v>
      </c>
      <c r="X23" s="23">
        <f t="shared" si="3"/>
        <v>81.3559322</v>
      </c>
      <c r="Y23" s="23">
        <f t="shared" si="4"/>
        <v>57.14285714</v>
      </c>
      <c r="Z23" s="23">
        <f t="shared" si="5"/>
        <v>78.94736842</v>
      </c>
    </row>
    <row r="24" ht="14.25" customHeight="1">
      <c r="A24" s="24">
        <v>17.0</v>
      </c>
      <c r="B24" s="25" t="s">
        <v>33</v>
      </c>
      <c r="C24" s="37">
        <v>10.0</v>
      </c>
      <c r="D24" s="37">
        <v>6.0</v>
      </c>
      <c r="E24" s="37">
        <v>1.0</v>
      </c>
      <c r="F24" s="27">
        <v>11.0</v>
      </c>
      <c r="G24" s="27">
        <v>4.0</v>
      </c>
      <c r="H24" s="27">
        <v>4.0</v>
      </c>
      <c r="I24" s="27">
        <v>10.0</v>
      </c>
      <c r="J24" s="27">
        <v>2.0</v>
      </c>
      <c r="K24" s="27">
        <v>1.0</v>
      </c>
      <c r="L24" s="27">
        <v>8.0</v>
      </c>
      <c r="M24" s="27">
        <v>4.0</v>
      </c>
      <c r="N24" s="27">
        <v>4.0</v>
      </c>
      <c r="O24" s="27">
        <v>8.0</v>
      </c>
      <c r="P24" s="27">
        <v>2.0</v>
      </c>
      <c r="Q24" s="27">
        <v>1.0</v>
      </c>
      <c r="R24" s="31">
        <v>8.0</v>
      </c>
      <c r="S24" s="30">
        <v>0.0</v>
      </c>
      <c r="T24" s="32">
        <v>8.0</v>
      </c>
      <c r="U24" s="22">
        <f t="shared" ref="U24:W24" si="21">(C24+F24+I24+L24+O24+R24)</f>
        <v>55</v>
      </c>
      <c r="V24" s="22">
        <f t="shared" si="21"/>
        <v>18</v>
      </c>
      <c r="W24" s="22">
        <f t="shared" si="21"/>
        <v>19</v>
      </c>
      <c r="X24" s="23">
        <f t="shared" si="3"/>
        <v>93.22033898</v>
      </c>
      <c r="Y24" s="23">
        <f t="shared" si="4"/>
        <v>64.28571429</v>
      </c>
      <c r="Z24" s="23">
        <f t="shared" si="5"/>
        <v>100</v>
      </c>
    </row>
    <row r="25" ht="14.25" customHeight="1">
      <c r="A25" s="24">
        <v>18.0</v>
      </c>
      <c r="B25" s="25" t="s">
        <v>34</v>
      </c>
      <c r="C25" s="37">
        <v>9.0</v>
      </c>
      <c r="D25" s="37">
        <v>6.0</v>
      </c>
      <c r="E25" s="37">
        <v>1.0</v>
      </c>
      <c r="F25" s="27">
        <v>11.0</v>
      </c>
      <c r="G25" s="27">
        <v>4.0</v>
      </c>
      <c r="H25" s="27">
        <v>4.0</v>
      </c>
      <c r="I25" s="27">
        <v>10.0</v>
      </c>
      <c r="J25" s="27">
        <v>2.0</v>
      </c>
      <c r="K25" s="27">
        <v>1.0</v>
      </c>
      <c r="L25" s="27">
        <v>7.0</v>
      </c>
      <c r="M25" s="27">
        <v>4.0</v>
      </c>
      <c r="N25" s="27">
        <v>4.0</v>
      </c>
      <c r="O25" s="27">
        <v>8.0</v>
      </c>
      <c r="P25" s="27">
        <v>2.0</v>
      </c>
      <c r="Q25" s="27">
        <v>0.0</v>
      </c>
      <c r="R25" s="31">
        <v>8.0</v>
      </c>
      <c r="S25" s="30">
        <v>0.0</v>
      </c>
      <c r="T25" s="32">
        <v>8.0</v>
      </c>
      <c r="U25" s="22">
        <f t="shared" ref="U25:W25" si="22">(C25+F25+I25+L25+O25+R25)</f>
        <v>53</v>
      </c>
      <c r="V25" s="22">
        <f t="shared" si="22"/>
        <v>18</v>
      </c>
      <c r="W25" s="22">
        <f t="shared" si="22"/>
        <v>18</v>
      </c>
      <c r="X25" s="23">
        <f t="shared" si="3"/>
        <v>89.83050847</v>
      </c>
      <c r="Y25" s="23">
        <f t="shared" si="4"/>
        <v>64.28571429</v>
      </c>
      <c r="Z25" s="23">
        <f t="shared" si="5"/>
        <v>94.73684211</v>
      </c>
    </row>
    <row r="26" ht="14.25" customHeight="1">
      <c r="A26" s="24">
        <v>19.0</v>
      </c>
      <c r="B26" s="25" t="s">
        <v>35</v>
      </c>
      <c r="C26" s="37">
        <v>10.0</v>
      </c>
      <c r="D26" s="38">
        <v>6.0</v>
      </c>
      <c r="E26" s="38">
        <v>1.0</v>
      </c>
      <c r="F26" s="27">
        <v>12.0</v>
      </c>
      <c r="G26" s="28">
        <v>5.0</v>
      </c>
      <c r="H26" s="28">
        <v>4.0</v>
      </c>
      <c r="I26" s="27">
        <v>9.0</v>
      </c>
      <c r="J26" s="27">
        <v>3.0</v>
      </c>
      <c r="K26" s="27">
        <v>1.0</v>
      </c>
      <c r="L26" s="27">
        <v>8.0</v>
      </c>
      <c r="M26" s="27">
        <v>6.0</v>
      </c>
      <c r="N26" s="27">
        <v>4.0</v>
      </c>
      <c r="O26" s="27">
        <v>6.0</v>
      </c>
      <c r="P26" s="27">
        <v>2.0</v>
      </c>
      <c r="Q26" s="27">
        <v>1.0</v>
      </c>
      <c r="R26" s="31">
        <v>7.0</v>
      </c>
      <c r="S26" s="30">
        <v>0.0</v>
      </c>
      <c r="T26" s="32">
        <v>7.0</v>
      </c>
      <c r="U26" s="22">
        <f t="shared" ref="U26:W26" si="23">(C26+F26+I26+L26+O26+R26)</f>
        <v>52</v>
      </c>
      <c r="V26" s="22">
        <f t="shared" si="23"/>
        <v>22</v>
      </c>
      <c r="W26" s="22">
        <f t="shared" si="23"/>
        <v>18</v>
      </c>
      <c r="X26" s="23">
        <f t="shared" si="3"/>
        <v>88.13559322</v>
      </c>
      <c r="Y26" s="23">
        <f t="shared" si="4"/>
        <v>78.57142857</v>
      </c>
      <c r="Z26" s="23">
        <f t="shared" si="5"/>
        <v>94.73684211</v>
      </c>
    </row>
    <row r="27" ht="14.25" customHeight="1">
      <c r="A27" s="24">
        <v>20.0</v>
      </c>
      <c r="B27" s="25" t="s">
        <v>36</v>
      </c>
      <c r="C27" s="38">
        <v>10.0</v>
      </c>
      <c r="D27" s="38">
        <v>6.0</v>
      </c>
      <c r="E27" s="38">
        <v>1.0</v>
      </c>
      <c r="F27" s="28">
        <v>11.0</v>
      </c>
      <c r="G27" s="28">
        <v>4.0</v>
      </c>
      <c r="H27" s="28">
        <v>4.0</v>
      </c>
      <c r="I27" s="27">
        <v>10.0</v>
      </c>
      <c r="J27" s="27">
        <v>2.0</v>
      </c>
      <c r="K27" s="27">
        <v>1.0</v>
      </c>
      <c r="L27" s="27">
        <v>8.0</v>
      </c>
      <c r="M27" s="27">
        <v>4.0</v>
      </c>
      <c r="N27" s="27">
        <v>4.0</v>
      </c>
      <c r="O27" s="27">
        <v>8.0</v>
      </c>
      <c r="P27" s="27">
        <v>3.0</v>
      </c>
      <c r="Q27" s="27">
        <v>2.0</v>
      </c>
      <c r="R27" s="31">
        <v>8.0</v>
      </c>
      <c r="S27" s="30">
        <v>0.0</v>
      </c>
      <c r="T27" s="32">
        <v>8.0</v>
      </c>
      <c r="U27" s="22">
        <f t="shared" ref="U27:W27" si="24">(C27+F27+I27+L27+O27+R27)</f>
        <v>55</v>
      </c>
      <c r="V27" s="22">
        <f t="shared" si="24"/>
        <v>19</v>
      </c>
      <c r="W27" s="22">
        <f t="shared" si="24"/>
        <v>20</v>
      </c>
      <c r="X27" s="23">
        <f t="shared" si="3"/>
        <v>93.22033898</v>
      </c>
      <c r="Y27" s="23">
        <f t="shared" si="4"/>
        <v>67.85714286</v>
      </c>
      <c r="Z27" s="23">
        <f t="shared" si="5"/>
        <v>105.2631579</v>
      </c>
    </row>
    <row r="28" ht="14.25" customHeight="1">
      <c r="A28" s="24">
        <v>21.0</v>
      </c>
      <c r="B28" s="25" t="s">
        <v>37</v>
      </c>
      <c r="C28" s="37">
        <v>8.0</v>
      </c>
      <c r="D28" s="37">
        <v>5.0</v>
      </c>
      <c r="E28" s="37">
        <v>1.0</v>
      </c>
      <c r="F28" s="27">
        <v>7.0</v>
      </c>
      <c r="G28" s="27">
        <v>4.0</v>
      </c>
      <c r="H28" s="27">
        <v>3.0</v>
      </c>
      <c r="I28" s="27">
        <v>10.0</v>
      </c>
      <c r="J28" s="27">
        <v>2.0</v>
      </c>
      <c r="K28" s="27">
        <v>0.0</v>
      </c>
      <c r="L28" s="27">
        <v>8.0</v>
      </c>
      <c r="M28" s="27">
        <v>2.0</v>
      </c>
      <c r="N28" s="27">
        <v>4.0</v>
      </c>
      <c r="O28" s="27">
        <v>8.0</v>
      </c>
      <c r="P28" s="27">
        <v>2.0</v>
      </c>
      <c r="Q28" s="27">
        <v>0.0</v>
      </c>
      <c r="R28" s="31">
        <v>7.0</v>
      </c>
      <c r="S28" s="30">
        <v>0.0</v>
      </c>
      <c r="T28" s="32">
        <v>7.0</v>
      </c>
      <c r="U28" s="22">
        <f t="shared" ref="U28:W28" si="25">(C28+F28+I28+L28+O28+R28)</f>
        <v>48</v>
      </c>
      <c r="V28" s="22">
        <f t="shared" si="25"/>
        <v>15</v>
      </c>
      <c r="W28" s="22">
        <f t="shared" si="25"/>
        <v>15</v>
      </c>
      <c r="X28" s="23">
        <f t="shared" si="3"/>
        <v>81.3559322</v>
      </c>
      <c r="Y28" s="23">
        <f t="shared" si="4"/>
        <v>53.57142857</v>
      </c>
      <c r="Z28" s="23">
        <f t="shared" si="5"/>
        <v>78.94736842</v>
      </c>
    </row>
    <row r="29" ht="14.25" customHeight="1">
      <c r="A29" s="24">
        <v>22.0</v>
      </c>
      <c r="B29" s="25" t="s">
        <v>38</v>
      </c>
      <c r="C29" s="38">
        <v>10.0</v>
      </c>
      <c r="D29" s="38">
        <v>6.0</v>
      </c>
      <c r="E29" s="38">
        <v>1.0</v>
      </c>
      <c r="F29" s="28">
        <v>13.0</v>
      </c>
      <c r="G29" s="28">
        <v>6.0</v>
      </c>
      <c r="H29" s="27">
        <v>3.0</v>
      </c>
      <c r="I29" s="27">
        <v>11.0</v>
      </c>
      <c r="J29" s="27">
        <v>2.0</v>
      </c>
      <c r="K29" s="27">
        <v>1.0</v>
      </c>
      <c r="L29" s="27">
        <v>9.0</v>
      </c>
      <c r="M29" s="27">
        <v>6.0</v>
      </c>
      <c r="N29" s="27">
        <v>4.0</v>
      </c>
      <c r="O29" s="27">
        <v>8.0</v>
      </c>
      <c r="P29" s="27">
        <v>2.0</v>
      </c>
      <c r="Q29" s="27">
        <v>1.0</v>
      </c>
      <c r="R29" s="31">
        <v>8.0</v>
      </c>
      <c r="S29" s="30">
        <v>0.0</v>
      </c>
      <c r="T29" s="32">
        <v>9.0</v>
      </c>
      <c r="U29" s="22">
        <f t="shared" ref="U29:W29" si="26">(C29+F29+I29+L29+O29+R29)</f>
        <v>59</v>
      </c>
      <c r="V29" s="22">
        <f t="shared" si="26"/>
        <v>22</v>
      </c>
      <c r="W29" s="22">
        <f t="shared" si="26"/>
        <v>19</v>
      </c>
      <c r="X29" s="23">
        <f t="shared" si="3"/>
        <v>100</v>
      </c>
      <c r="Y29" s="23">
        <f t="shared" si="4"/>
        <v>78.57142857</v>
      </c>
      <c r="Z29" s="23">
        <f t="shared" si="5"/>
        <v>100</v>
      </c>
    </row>
    <row r="30" ht="14.25" customHeight="1">
      <c r="A30" s="24">
        <v>23.0</v>
      </c>
      <c r="B30" s="25" t="s">
        <v>39</v>
      </c>
      <c r="C30" s="37">
        <v>6.0</v>
      </c>
      <c r="D30" s="38">
        <v>5.0</v>
      </c>
      <c r="E30" s="38">
        <v>1.0</v>
      </c>
      <c r="F30" s="27">
        <v>10.0</v>
      </c>
      <c r="G30" s="28">
        <v>4.0</v>
      </c>
      <c r="H30" s="27">
        <v>1.0</v>
      </c>
      <c r="I30" s="27">
        <v>6.0</v>
      </c>
      <c r="J30" s="27">
        <v>2.0</v>
      </c>
      <c r="K30" s="27">
        <v>1.0</v>
      </c>
      <c r="L30" s="27">
        <v>6.0</v>
      </c>
      <c r="M30" s="27">
        <v>4.0</v>
      </c>
      <c r="N30" s="27">
        <v>3.0</v>
      </c>
      <c r="O30" s="27">
        <v>7.0</v>
      </c>
      <c r="P30" s="27">
        <v>3.0</v>
      </c>
      <c r="Q30" s="27">
        <v>2.0</v>
      </c>
      <c r="R30" s="31">
        <v>7.0</v>
      </c>
      <c r="S30" s="30">
        <v>0.0</v>
      </c>
      <c r="T30" s="32">
        <v>7.0</v>
      </c>
      <c r="U30" s="22">
        <f t="shared" ref="U30:W30" si="27">(C30+F30+I30+L30+O30+R30)</f>
        <v>42</v>
      </c>
      <c r="V30" s="22">
        <f t="shared" si="27"/>
        <v>18</v>
      </c>
      <c r="W30" s="22">
        <f t="shared" si="27"/>
        <v>15</v>
      </c>
      <c r="X30" s="23">
        <f t="shared" si="3"/>
        <v>71.18644068</v>
      </c>
      <c r="Y30" s="23">
        <f t="shared" si="4"/>
        <v>64.28571429</v>
      </c>
      <c r="Z30" s="23">
        <f t="shared" si="5"/>
        <v>78.94736842</v>
      </c>
    </row>
    <row r="31" ht="14.25" customHeight="1">
      <c r="A31" s="24">
        <v>24.0</v>
      </c>
      <c r="B31" s="25" t="s">
        <v>40</v>
      </c>
      <c r="C31" s="37">
        <v>10.0</v>
      </c>
      <c r="D31" s="37">
        <v>6.0</v>
      </c>
      <c r="E31" s="37">
        <v>1.0</v>
      </c>
      <c r="F31" s="27">
        <v>12.0</v>
      </c>
      <c r="G31" s="27">
        <v>5.0</v>
      </c>
      <c r="H31" s="27">
        <v>4.0</v>
      </c>
      <c r="I31" s="27">
        <v>10.0</v>
      </c>
      <c r="J31" s="27">
        <v>3.0</v>
      </c>
      <c r="K31" s="27">
        <v>1.0</v>
      </c>
      <c r="L31" s="27">
        <v>8.0</v>
      </c>
      <c r="M31" s="27">
        <v>6.0</v>
      </c>
      <c r="N31" s="27">
        <v>4.0</v>
      </c>
      <c r="O31" s="27">
        <v>8.0</v>
      </c>
      <c r="P31" s="27">
        <v>2.0</v>
      </c>
      <c r="Q31" s="27">
        <v>0.0</v>
      </c>
      <c r="R31" s="31">
        <v>8.0</v>
      </c>
      <c r="S31" s="30">
        <v>0.0</v>
      </c>
      <c r="T31" s="32">
        <v>8.0</v>
      </c>
      <c r="U31" s="22">
        <f t="shared" ref="U31:W31" si="28">(C31+F31+I31+L31+O31+R31)</f>
        <v>56</v>
      </c>
      <c r="V31" s="22">
        <f t="shared" si="28"/>
        <v>22</v>
      </c>
      <c r="W31" s="22">
        <f t="shared" si="28"/>
        <v>18</v>
      </c>
      <c r="X31" s="23">
        <f t="shared" si="3"/>
        <v>94.91525424</v>
      </c>
      <c r="Y31" s="23">
        <f t="shared" si="4"/>
        <v>78.57142857</v>
      </c>
      <c r="Z31" s="23">
        <f t="shared" si="5"/>
        <v>94.73684211</v>
      </c>
    </row>
    <row r="32" ht="14.25" customHeight="1">
      <c r="A32" s="24">
        <v>25.0</v>
      </c>
      <c r="B32" s="25" t="s">
        <v>41</v>
      </c>
      <c r="C32" s="38">
        <v>9.0</v>
      </c>
      <c r="D32" s="38">
        <v>6.0</v>
      </c>
      <c r="E32" s="38">
        <v>1.0</v>
      </c>
      <c r="F32" s="28">
        <v>12.0</v>
      </c>
      <c r="G32" s="27">
        <v>4.0</v>
      </c>
      <c r="H32" s="28">
        <v>4.0</v>
      </c>
      <c r="I32" s="27">
        <v>7.0</v>
      </c>
      <c r="J32" s="27">
        <v>2.0</v>
      </c>
      <c r="K32" s="27">
        <v>1.0</v>
      </c>
      <c r="L32" s="27">
        <v>9.0</v>
      </c>
      <c r="M32" s="27">
        <v>4.0</v>
      </c>
      <c r="N32" s="27">
        <v>4.0</v>
      </c>
      <c r="O32" s="27">
        <v>8.0</v>
      </c>
      <c r="P32" s="27">
        <v>2.0</v>
      </c>
      <c r="Q32" s="27">
        <v>0.0</v>
      </c>
      <c r="R32" s="31">
        <v>8.0</v>
      </c>
      <c r="S32" s="30">
        <v>0.0</v>
      </c>
      <c r="T32" s="32">
        <v>7.0</v>
      </c>
      <c r="U32" s="22">
        <f t="shared" ref="U32:W32" si="29">(C32+F32+I32+L32+O32+R32)</f>
        <v>53</v>
      </c>
      <c r="V32" s="22">
        <f t="shared" si="29"/>
        <v>18</v>
      </c>
      <c r="W32" s="22">
        <f t="shared" si="29"/>
        <v>17</v>
      </c>
      <c r="X32" s="23">
        <f t="shared" si="3"/>
        <v>89.83050847</v>
      </c>
      <c r="Y32" s="23">
        <f t="shared" si="4"/>
        <v>64.28571429</v>
      </c>
      <c r="Z32" s="23">
        <f t="shared" si="5"/>
        <v>89.47368421</v>
      </c>
    </row>
    <row r="33" ht="14.25" customHeight="1">
      <c r="A33" s="24">
        <v>26.0</v>
      </c>
      <c r="B33" s="25" t="s">
        <v>42</v>
      </c>
      <c r="C33" s="38">
        <v>9.0</v>
      </c>
      <c r="D33" s="38">
        <v>6.0</v>
      </c>
      <c r="E33" s="38">
        <v>1.0</v>
      </c>
      <c r="F33" s="28">
        <v>11.0</v>
      </c>
      <c r="G33" s="28">
        <v>4.0</v>
      </c>
      <c r="H33" s="28">
        <v>3.0</v>
      </c>
      <c r="I33" s="27">
        <v>9.0</v>
      </c>
      <c r="J33" s="27">
        <v>2.0</v>
      </c>
      <c r="K33" s="27">
        <v>1.0</v>
      </c>
      <c r="L33" s="27">
        <v>8.0</v>
      </c>
      <c r="M33" s="27">
        <v>4.0</v>
      </c>
      <c r="N33" s="27">
        <v>4.0</v>
      </c>
      <c r="O33" s="27">
        <v>8.0</v>
      </c>
      <c r="P33" s="27">
        <v>2.0</v>
      </c>
      <c r="Q33" s="27">
        <v>0.0</v>
      </c>
      <c r="R33" s="31">
        <v>8.0</v>
      </c>
      <c r="S33" s="30">
        <v>0.0</v>
      </c>
      <c r="T33" s="32">
        <v>8.0</v>
      </c>
      <c r="U33" s="22">
        <f t="shared" ref="U33:W33" si="30">(C33+F33+I33+L33+O33+R33)</f>
        <v>53</v>
      </c>
      <c r="V33" s="22">
        <f t="shared" si="30"/>
        <v>18</v>
      </c>
      <c r="W33" s="22">
        <f t="shared" si="30"/>
        <v>17</v>
      </c>
      <c r="X33" s="23">
        <f t="shared" si="3"/>
        <v>89.83050847</v>
      </c>
      <c r="Y33" s="23">
        <f t="shared" si="4"/>
        <v>64.28571429</v>
      </c>
      <c r="Z33" s="23">
        <f t="shared" si="5"/>
        <v>89.47368421</v>
      </c>
    </row>
    <row r="34" ht="14.25" customHeight="1">
      <c r="A34" s="24">
        <v>27.0</v>
      </c>
      <c r="B34" s="25" t="s">
        <v>43</v>
      </c>
      <c r="C34" s="37">
        <v>10.0</v>
      </c>
      <c r="D34" s="38">
        <v>6.0</v>
      </c>
      <c r="E34" s="38">
        <v>1.0</v>
      </c>
      <c r="F34" s="27">
        <v>12.0</v>
      </c>
      <c r="G34" s="28">
        <v>4.0</v>
      </c>
      <c r="H34" s="27">
        <v>4.0</v>
      </c>
      <c r="I34" s="27">
        <v>10.0</v>
      </c>
      <c r="J34" s="27">
        <v>2.0</v>
      </c>
      <c r="K34" s="27">
        <v>1.0</v>
      </c>
      <c r="L34" s="27">
        <v>8.0</v>
      </c>
      <c r="M34" s="27">
        <v>6.0</v>
      </c>
      <c r="N34" s="27">
        <v>4.0</v>
      </c>
      <c r="O34" s="27">
        <v>8.0</v>
      </c>
      <c r="P34" s="27">
        <v>3.0</v>
      </c>
      <c r="Q34" s="27">
        <v>1.0</v>
      </c>
      <c r="R34" s="31">
        <v>8.0</v>
      </c>
      <c r="S34" s="30">
        <v>0.0</v>
      </c>
      <c r="T34" s="32">
        <v>8.0</v>
      </c>
      <c r="U34" s="22">
        <f t="shared" ref="U34:W34" si="31">(C34+F34+I34+L34+O34+R34)</f>
        <v>56</v>
      </c>
      <c r="V34" s="22">
        <f t="shared" si="31"/>
        <v>21</v>
      </c>
      <c r="W34" s="22">
        <f t="shared" si="31"/>
        <v>19</v>
      </c>
      <c r="X34" s="23">
        <f t="shared" si="3"/>
        <v>94.91525424</v>
      </c>
      <c r="Y34" s="23">
        <f t="shared" si="4"/>
        <v>75</v>
      </c>
      <c r="Z34" s="23">
        <f t="shared" si="5"/>
        <v>100</v>
      </c>
    </row>
    <row r="35" ht="14.25" customHeight="1">
      <c r="A35" s="24">
        <v>28.0</v>
      </c>
      <c r="B35" s="25" t="s">
        <v>44</v>
      </c>
      <c r="C35" s="37">
        <v>9.0</v>
      </c>
      <c r="D35" s="38">
        <v>6.0</v>
      </c>
      <c r="E35" s="38">
        <v>1.0</v>
      </c>
      <c r="F35" s="27">
        <v>10.0</v>
      </c>
      <c r="G35" s="27">
        <v>4.0</v>
      </c>
      <c r="H35" s="27">
        <v>4.0</v>
      </c>
      <c r="I35" s="27">
        <v>10.0</v>
      </c>
      <c r="J35" s="27">
        <v>2.0</v>
      </c>
      <c r="K35" s="27">
        <v>1.0</v>
      </c>
      <c r="L35" s="27">
        <v>8.0</v>
      </c>
      <c r="M35" s="27">
        <v>4.0</v>
      </c>
      <c r="N35" s="27">
        <v>4.0</v>
      </c>
      <c r="O35" s="27">
        <v>8.0</v>
      </c>
      <c r="P35" s="27">
        <v>2.0</v>
      </c>
      <c r="Q35" s="27">
        <v>0.0</v>
      </c>
      <c r="R35" s="31">
        <v>8.0</v>
      </c>
      <c r="S35" s="30">
        <v>0.0</v>
      </c>
      <c r="T35" s="32">
        <v>8.0</v>
      </c>
      <c r="U35" s="22">
        <f t="shared" ref="U35:W35" si="32">(C35+F35+I35+L35+O35+R35)</f>
        <v>53</v>
      </c>
      <c r="V35" s="22">
        <f t="shared" si="32"/>
        <v>18</v>
      </c>
      <c r="W35" s="22">
        <f t="shared" si="32"/>
        <v>18</v>
      </c>
      <c r="X35" s="23">
        <f t="shared" si="3"/>
        <v>89.83050847</v>
      </c>
      <c r="Y35" s="23">
        <f t="shared" si="4"/>
        <v>64.28571429</v>
      </c>
      <c r="Z35" s="23">
        <f t="shared" si="5"/>
        <v>94.73684211</v>
      </c>
    </row>
    <row r="36" ht="14.25" customHeight="1">
      <c r="A36" s="24">
        <v>29.0</v>
      </c>
      <c r="B36" s="25" t="s">
        <v>45</v>
      </c>
      <c r="C36" s="37">
        <v>9.0</v>
      </c>
      <c r="D36" s="37">
        <v>5.0</v>
      </c>
      <c r="E36" s="37">
        <v>1.0</v>
      </c>
      <c r="F36" s="27">
        <v>11.0</v>
      </c>
      <c r="G36" s="27">
        <v>5.0</v>
      </c>
      <c r="H36" s="27">
        <v>4.0</v>
      </c>
      <c r="I36" s="27">
        <v>10.0</v>
      </c>
      <c r="J36" s="27">
        <v>2.0</v>
      </c>
      <c r="K36" s="27">
        <v>1.0</v>
      </c>
      <c r="L36" s="27">
        <v>8.0</v>
      </c>
      <c r="M36" s="27">
        <v>6.0</v>
      </c>
      <c r="N36" s="27">
        <v>4.0</v>
      </c>
      <c r="O36" s="27">
        <v>8.0</v>
      </c>
      <c r="P36" s="27">
        <v>3.0</v>
      </c>
      <c r="Q36" s="27">
        <v>2.0</v>
      </c>
      <c r="R36" s="31">
        <v>8.0</v>
      </c>
      <c r="S36" s="30">
        <v>0.0</v>
      </c>
      <c r="T36" s="32">
        <v>8.0</v>
      </c>
      <c r="U36" s="22">
        <f t="shared" ref="U36:W36" si="33">(C36+F36+I36+L36+O36+R36)</f>
        <v>54</v>
      </c>
      <c r="V36" s="22">
        <f t="shared" si="33"/>
        <v>21</v>
      </c>
      <c r="W36" s="22">
        <f t="shared" si="33"/>
        <v>20</v>
      </c>
      <c r="X36" s="23">
        <f t="shared" si="3"/>
        <v>91.52542373</v>
      </c>
      <c r="Y36" s="23">
        <f t="shared" si="4"/>
        <v>75</v>
      </c>
      <c r="Z36" s="23">
        <f t="shared" si="5"/>
        <v>105.2631579</v>
      </c>
    </row>
    <row r="37" ht="14.25" customHeight="1">
      <c r="A37" s="39"/>
      <c r="B37" s="19" t="s">
        <v>46</v>
      </c>
      <c r="C37" s="41"/>
      <c r="D37" s="41"/>
      <c r="E37" s="40"/>
      <c r="F37" s="42"/>
      <c r="G37" s="43">
        <v>4.0</v>
      </c>
      <c r="H37" s="43">
        <v>4.0</v>
      </c>
      <c r="I37" s="43">
        <v>11.0</v>
      </c>
      <c r="J37" s="43">
        <v>4.0</v>
      </c>
      <c r="K37" s="43">
        <v>1.0</v>
      </c>
      <c r="L37" s="42"/>
      <c r="M37" s="42"/>
      <c r="N37" s="42"/>
      <c r="O37" s="42"/>
      <c r="P37" s="42"/>
      <c r="Q37" s="42"/>
      <c r="R37" s="44"/>
      <c r="S37" s="30">
        <v>0.0</v>
      </c>
      <c r="T37" s="45"/>
      <c r="U37" s="22">
        <f t="shared" ref="U37:W37" si="34">(C37+F37+I37+L37+O37+R37)</f>
        <v>11</v>
      </c>
      <c r="V37" s="22">
        <f t="shared" si="34"/>
        <v>8</v>
      </c>
      <c r="W37" s="22">
        <f t="shared" si="34"/>
        <v>5</v>
      </c>
      <c r="X37" s="23">
        <f t="shared" si="3"/>
        <v>18.6440678</v>
      </c>
      <c r="Y37" s="23">
        <f t="shared" si="4"/>
        <v>28.57142857</v>
      </c>
      <c r="Z37" s="23">
        <f t="shared" si="5"/>
        <v>26.31578947</v>
      </c>
    </row>
    <row r="38" ht="14.25" customHeight="1">
      <c r="A38" s="24">
        <v>30.0</v>
      </c>
      <c r="B38" s="25" t="s">
        <v>47</v>
      </c>
      <c r="C38" s="38">
        <v>9.0</v>
      </c>
      <c r="D38" s="38">
        <v>5.0</v>
      </c>
      <c r="E38" s="38">
        <v>1.0</v>
      </c>
      <c r="F38" s="28">
        <v>12.0</v>
      </c>
      <c r="G38" s="27">
        <v>4.0</v>
      </c>
      <c r="H38" s="28">
        <v>4.0</v>
      </c>
      <c r="I38" s="27">
        <v>9.0</v>
      </c>
      <c r="J38" s="27">
        <v>4.0</v>
      </c>
      <c r="K38" s="27">
        <v>1.0</v>
      </c>
      <c r="L38" s="27">
        <v>7.0</v>
      </c>
      <c r="M38" s="27">
        <v>6.0</v>
      </c>
      <c r="N38" s="27">
        <v>4.0</v>
      </c>
      <c r="O38" s="27">
        <v>8.0</v>
      </c>
      <c r="P38" s="27">
        <v>2.0</v>
      </c>
      <c r="Q38" s="27">
        <v>0.0</v>
      </c>
      <c r="R38" s="31">
        <v>8.0</v>
      </c>
      <c r="S38" s="30">
        <v>0.0</v>
      </c>
      <c r="T38" s="32">
        <v>7.0</v>
      </c>
      <c r="U38" s="22">
        <f t="shared" ref="U38:W38" si="35">(C38+F38+I38+L38+O38+R38)</f>
        <v>53</v>
      </c>
      <c r="V38" s="22">
        <f t="shared" si="35"/>
        <v>21</v>
      </c>
      <c r="W38" s="22">
        <f t="shared" si="35"/>
        <v>17</v>
      </c>
      <c r="X38" s="23">
        <f t="shared" si="3"/>
        <v>89.83050847</v>
      </c>
      <c r="Y38" s="23">
        <f t="shared" si="4"/>
        <v>75</v>
      </c>
      <c r="Z38" s="23">
        <f t="shared" si="5"/>
        <v>89.47368421</v>
      </c>
    </row>
    <row r="39" ht="14.25" customHeight="1">
      <c r="A39" s="24">
        <v>31.0</v>
      </c>
      <c r="B39" s="25" t="s">
        <v>48</v>
      </c>
      <c r="C39" s="38">
        <v>8.0</v>
      </c>
      <c r="D39" s="38">
        <v>5.0</v>
      </c>
      <c r="E39" s="38">
        <v>1.0</v>
      </c>
      <c r="F39" s="28">
        <v>12.0</v>
      </c>
      <c r="G39" s="28">
        <v>3.0</v>
      </c>
      <c r="H39" s="28">
        <v>4.0</v>
      </c>
      <c r="I39" s="27">
        <v>8.0</v>
      </c>
      <c r="J39" s="27">
        <v>3.0</v>
      </c>
      <c r="K39" s="27">
        <v>1.0</v>
      </c>
      <c r="L39" s="27">
        <v>6.0</v>
      </c>
      <c r="M39" s="27">
        <v>6.0</v>
      </c>
      <c r="N39" s="27">
        <v>4.0</v>
      </c>
      <c r="O39" s="27">
        <v>8.0</v>
      </c>
      <c r="P39" s="27">
        <v>3.0</v>
      </c>
      <c r="Q39" s="27">
        <v>2.0</v>
      </c>
      <c r="R39" s="31">
        <v>7.0</v>
      </c>
      <c r="S39" s="30">
        <v>0.0</v>
      </c>
      <c r="T39" s="32">
        <v>5.0</v>
      </c>
      <c r="U39" s="22">
        <f t="shared" ref="U39:W39" si="36">(C39+F39+I39+L39+O39+R39)</f>
        <v>49</v>
      </c>
      <c r="V39" s="22">
        <f t="shared" si="36"/>
        <v>20</v>
      </c>
      <c r="W39" s="22">
        <f t="shared" si="36"/>
        <v>17</v>
      </c>
      <c r="X39" s="23">
        <f t="shared" si="3"/>
        <v>83.05084746</v>
      </c>
      <c r="Y39" s="23">
        <f t="shared" si="4"/>
        <v>71.42857143</v>
      </c>
      <c r="Z39" s="23">
        <f t="shared" si="5"/>
        <v>89.47368421</v>
      </c>
    </row>
    <row r="40" ht="14.25" customHeight="1">
      <c r="A40" s="24">
        <v>32.0</v>
      </c>
      <c r="B40" s="25" t="s">
        <v>49</v>
      </c>
      <c r="C40" s="37">
        <v>9.0</v>
      </c>
      <c r="D40" s="37">
        <v>6.0</v>
      </c>
      <c r="E40" s="37">
        <v>0.0</v>
      </c>
      <c r="F40" s="27">
        <v>12.0</v>
      </c>
      <c r="G40" s="27">
        <v>3.0</v>
      </c>
      <c r="H40" s="27">
        <v>3.0</v>
      </c>
      <c r="I40" s="27">
        <v>7.0</v>
      </c>
      <c r="J40" s="27">
        <v>4.0</v>
      </c>
      <c r="K40" s="27">
        <v>1.0</v>
      </c>
      <c r="L40" s="27">
        <v>8.0</v>
      </c>
      <c r="M40" s="27">
        <v>6.0</v>
      </c>
      <c r="N40" s="27">
        <v>3.0</v>
      </c>
      <c r="O40" s="27">
        <v>7.0</v>
      </c>
      <c r="P40" s="27">
        <v>2.0</v>
      </c>
      <c r="Q40" s="27">
        <v>1.0</v>
      </c>
      <c r="R40" s="31">
        <v>7.0</v>
      </c>
      <c r="S40" s="30">
        <v>0.0</v>
      </c>
      <c r="T40" s="32">
        <v>7.0</v>
      </c>
      <c r="U40" s="22">
        <f t="shared" ref="U40:W40" si="37">(C40+F40+I40+L40+O40+R40)</f>
        <v>50</v>
      </c>
      <c r="V40" s="22">
        <f t="shared" si="37"/>
        <v>21</v>
      </c>
      <c r="W40" s="22">
        <f t="shared" si="37"/>
        <v>15</v>
      </c>
      <c r="X40" s="23">
        <f t="shared" si="3"/>
        <v>84.74576271</v>
      </c>
      <c r="Y40" s="23">
        <f t="shared" si="4"/>
        <v>75</v>
      </c>
      <c r="Z40" s="23">
        <f t="shared" si="5"/>
        <v>78.94736842</v>
      </c>
    </row>
    <row r="41" ht="14.25" customHeight="1">
      <c r="A41" s="24">
        <v>33.0</v>
      </c>
      <c r="B41" s="25" t="s">
        <v>50</v>
      </c>
      <c r="C41" s="38">
        <v>10.0</v>
      </c>
      <c r="D41" s="38">
        <v>5.0</v>
      </c>
      <c r="E41" s="38">
        <v>1.0</v>
      </c>
      <c r="F41" s="28">
        <v>11.0</v>
      </c>
      <c r="G41" s="28">
        <v>3.0</v>
      </c>
      <c r="H41" s="28">
        <v>4.0</v>
      </c>
      <c r="I41" s="27">
        <v>9.0</v>
      </c>
      <c r="J41" s="27">
        <v>3.0</v>
      </c>
      <c r="K41" s="27">
        <v>1.0</v>
      </c>
      <c r="L41" s="27">
        <v>8.0</v>
      </c>
      <c r="M41" s="27">
        <v>6.0</v>
      </c>
      <c r="N41" s="27">
        <v>3.0</v>
      </c>
      <c r="O41" s="27">
        <v>7.0</v>
      </c>
      <c r="P41" s="27">
        <v>3.0</v>
      </c>
      <c r="Q41" s="27">
        <v>2.0</v>
      </c>
      <c r="R41" s="31">
        <v>5.0</v>
      </c>
      <c r="S41" s="30">
        <v>0.0</v>
      </c>
      <c r="T41" s="32">
        <v>7.0</v>
      </c>
      <c r="U41" s="22">
        <f t="shared" ref="U41:W41" si="38">(C41+F41+I41+L41+O41+R41)</f>
        <v>50</v>
      </c>
      <c r="V41" s="22">
        <f t="shared" si="38"/>
        <v>20</v>
      </c>
      <c r="W41" s="22">
        <f t="shared" si="38"/>
        <v>18</v>
      </c>
      <c r="X41" s="23">
        <f t="shared" si="3"/>
        <v>84.74576271</v>
      </c>
      <c r="Y41" s="23">
        <f t="shared" si="4"/>
        <v>71.42857143</v>
      </c>
      <c r="Z41" s="23">
        <f t="shared" si="5"/>
        <v>94.73684211</v>
      </c>
    </row>
    <row r="42" ht="14.25" customHeight="1">
      <c r="A42" s="24">
        <v>34.0</v>
      </c>
      <c r="B42" s="25" t="s">
        <v>51</v>
      </c>
      <c r="C42" s="38">
        <v>10.0</v>
      </c>
      <c r="D42" s="38">
        <v>5.0</v>
      </c>
      <c r="E42" s="38">
        <v>1.0</v>
      </c>
      <c r="F42" s="28">
        <v>11.0</v>
      </c>
      <c r="G42" s="28">
        <v>3.0</v>
      </c>
      <c r="H42" s="27">
        <v>4.0</v>
      </c>
      <c r="I42" s="27">
        <v>9.0</v>
      </c>
      <c r="J42" s="27">
        <v>3.0</v>
      </c>
      <c r="K42" s="27">
        <v>1.0</v>
      </c>
      <c r="L42" s="27">
        <v>8.0</v>
      </c>
      <c r="M42" s="27">
        <v>6.0</v>
      </c>
      <c r="N42" s="27">
        <v>3.0</v>
      </c>
      <c r="O42" s="27">
        <v>7.0</v>
      </c>
      <c r="P42" s="27">
        <v>3.0</v>
      </c>
      <c r="Q42" s="27">
        <v>1.0</v>
      </c>
      <c r="R42" s="31">
        <v>5.0</v>
      </c>
      <c r="S42" s="30">
        <v>0.0</v>
      </c>
      <c r="T42" s="32">
        <v>7.0</v>
      </c>
      <c r="U42" s="22">
        <f t="shared" ref="U42:W42" si="39">(C42+F42+I42+L42+O42+R42)</f>
        <v>50</v>
      </c>
      <c r="V42" s="22">
        <f t="shared" si="39"/>
        <v>20</v>
      </c>
      <c r="W42" s="22">
        <f t="shared" si="39"/>
        <v>17</v>
      </c>
      <c r="X42" s="23">
        <f t="shared" si="3"/>
        <v>84.74576271</v>
      </c>
      <c r="Y42" s="23">
        <f t="shared" si="4"/>
        <v>71.42857143</v>
      </c>
      <c r="Z42" s="23">
        <f t="shared" si="5"/>
        <v>89.47368421</v>
      </c>
    </row>
    <row r="43" ht="14.25" customHeight="1">
      <c r="A43" s="24">
        <v>35.0</v>
      </c>
      <c r="B43" s="25" t="s">
        <v>52</v>
      </c>
      <c r="C43" s="37">
        <v>10.0</v>
      </c>
      <c r="D43" s="37">
        <v>6.0</v>
      </c>
      <c r="E43" s="37">
        <v>1.0</v>
      </c>
      <c r="F43" s="27">
        <v>12.0</v>
      </c>
      <c r="G43" s="27">
        <v>4.0</v>
      </c>
      <c r="H43" s="27">
        <v>4.0</v>
      </c>
      <c r="I43" s="27">
        <v>10.0</v>
      </c>
      <c r="J43" s="27">
        <v>4.0</v>
      </c>
      <c r="K43" s="27">
        <v>1.0</v>
      </c>
      <c r="L43" s="27">
        <v>8.0</v>
      </c>
      <c r="M43" s="27">
        <v>6.0</v>
      </c>
      <c r="N43" s="27">
        <v>4.0</v>
      </c>
      <c r="O43" s="27">
        <v>8.0</v>
      </c>
      <c r="P43" s="27">
        <v>3.0</v>
      </c>
      <c r="Q43" s="27">
        <v>0.0</v>
      </c>
      <c r="R43" s="31">
        <v>8.0</v>
      </c>
      <c r="S43" s="30">
        <v>0.0</v>
      </c>
      <c r="T43" s="32">
        <v>8.0</v>
      </c>
      <c r="U43" s="22">
        <f t="shared" ref="U43:W43" si="40">(C43+F43+I43+L43+O43+R43)</f>
        <v>56</v>
      </c>
      <c r="V43" s="22">
        <f t="shared" si="40"/>
        <v>23</v>
      </c>
      <c r="W43" s="22">
        <f t="shared" si="40"/>
        <v>18</v>
      </c>
      <c r="X43" s="23">
        <f t="shared" si="3"/>
        <v>94.91525424</v>
      </c>
      <c r="Y43" s="23">
        <f t="shared" si="4"/>
        <v>82.14285714</v>
      </c>
      <c r="Z43" s="23">
        <f t="shared" si="5"/>
        <v>94.73684211</v>
      </c>
    </row>
    <row r="44" ht="14.25" customHeight="1">
      <c r="A44" s="24">
        <v>36.0</v>
      </c>
      <c r="B44" s="25" t="s">
        <v>53</v>
      </c>
      <c r="C44" s="37">
        <v>10.0</v>
      </c>
      <c r="D44" s="37">
        <v>6.0</v>
      </c>
      <c r="E44" s="37">
        <v>1.0</v>
      </c>
      <c r="F44" s="27">
        <v>12.0</v>
      </c>
      <c r="G44" s="27">
        <v>4.0</v>
      </c>
      <c r="H44" s="27">
        <v>4.0</v>
      </c>
      <c r="I44" s="27">
        <v>10.0</v>
      </c>
      <c r="J44" s="27">
        <v>4.0</v>
      </c>
      <c r="K44" s="27">
        <v>1.0</v>
      </c>
      <c r="L44" s="27">
        <v>8.0</v>
      </c>
      <c r="M44" s="27">
        <v>6.0</v>
      </c>
      <c r="N44" s="27">
        <v>4.0</v>
      </c>
      <c r="O44" s="27">
        <v>8.0</v>
      </c>
      <c r="P44" s="27">
        <v>3.0</v>
      </c>
      <c r="Q44" s="27">
        <v>0.0</v>
      </c>
      <c r="R44" s="31">
        <v>7.0</v>
      </c>
      <c r="S44" s="30">
        <v>0.0</v>
      </c>
      <c r="T44" s="32">
        <v>7.0</v>
      </c>
      <c r="U44" s="22">
        <f t="shared" ref="U44:W44" si="41">(C44+F44+I44+L44+O44+R44)</f>
        <v>55</v>
      </c>
      <c r="V44" s="22">
        <f t="shared" si="41"/>
        <v>23</v>
      </c>
      <c r="W44" s="22">
        <f t="shared" si="41"/>
        <v>17</v>
      </c>
      <c r="X44" s="23">
        <f t="shared" si="3"/>
        <v>93.22033898</v>
      </c>
      <c r="Y44" s="23">
        <f t="shared" si="4"/>
        <v>82.14285714</v>
      </c>
      <c r="Z44" s="23">
        <f t="shared" si="5"/>
        <v>89.47368421</v>
      </c>
    </row>
    <row r="45" ht="14.25" customHeight="1">
      <c r="A45" s="24">
        <v>37.0</v>
      </c>
      <c r="B45" s="25" t="s">
        <v>54</v>
      </c>
      <c r="C45" s="47">
        <v>9.0</v>
      </c>
      <c r="D45" s="47">
        <v>5.0</v>
      </c>
      <c r="E45" s="47">
        <v>1.0</v>
      </c>
      <c r="F45" s="48">
        <v>11.0</v>
      </c>
      <c r="G45" s="48">
        <v>4.0</v>
      </c>
      <c r="H45" s="49">
        <v>4.0</v>
      </c>
      <c r="I45" s="49">
        <v>10.0</v>
      </c>
      <c r="J45" s="49">
        <v>4.0</v>
      </c>
      <c r="K45" s="49">
        <v>1.0</v>
      </c>
      <c r="L45" s="49">
        <v>8.0</v>
      </c>
      <c r="M45" s="49">
        <v>6.0</v>
      </c>
      <c r="N45" s="49">
        <v>4.0</v>
      </c>
      <c r="O45" s="49">
        <v>8.0</v>
      </c>
      <c r="P45" s="49">
        <v>3.0</v>
      </c>
      <c r="Q45" s="49">
        <v>0.0</v>
      </c>
      <c r="R45" s="50">
        <v>7.0</v>
      </c>
      <c r="S45" s="30">
        <v>0.0</v>
      </c>
      <c r="T45" s="51">
        <v>7.0</v>
      </c>
      <c r="U45" s="22">
        <f t="shared" ref="U45:W45" si="42">(C45+F45+I45+L45+O45+R45)</f>
        <v>53</v>
      </c>
      <c r="V45" s="22">
        <f t="shared" si="42"/>
        <v>22</v>
      </c>
      <c r="W45" s="22">
        <f t="shared" si="42"/>
        <v>17</v>
      </c>
      <c r="X45" s="23">
        <f t="shared" si="3"/>
        <v>89.83050847</v>
      </c>
      <c r="Y45" s="23">
        <f t="shared" si="4"/>
        <v>78.57142857</v>
      </c>
      <c r="Z45" s="23">
        <f t="shared" si="5"/>
        <v>89.47368421</v>
      </c>
    </row>
    <row r="46" ht="14.25" customHeight="1">
      <c r="A46" s="24">
        <v>38.0</v>
      </c>
      <c r="B46" s="25" t="s">
        <v>55</v>
      </c>
      <c r="C46" s="27">
        <v>10.0</v>
      </c>
      <c r="D46" s="27">
        <v>5.0</v>
      </c>
      <c r="E46" s="27">
        <v>1.0</v>
      </c>
      <c r="F46" s="27">
        <v>10.0</v>
      </c>
      <c r="G46" s="27">
        <v>3.0</v>
      </c>
      <c r="H46" s="27">
        <v>4.0</v>
      </c>
      <c r="I46" s="27">
        <v>8.0</v>
      </c>
      <c r="J46" s="27">
        <v>2.0</v>
      </c>
      <c r="K46" s="27">
        <v>1.0</v>
      </c>
      <c r="L46" s="27">
        <v>7.0</v>
      </c>
      <c r="M46" s="27">
        <v>6.0</v>
      </c>
      <c r="N46" s="27">
        <v>3.0</v>
      </c>
      <c r="O46" s="27">
        <v>6.0</v>
      </c>
      <c r="P46" s="27">
        <v>3.0</v>
      </c>
      <c r="Q46" s="27">
        <v>1.0</v>
      </c>
      <c r="R46" s="29">
        <v>6.0</v>
      </c>
      <c r="S46" s="30">
        <v>0.0</v>
      </c>
      <c r="T46" s="30">
        <v>7.0</v>
      </c>
      <c r="U46" s="22">
        <f t="shared" ref="U46:W46" si="43">(C46+F46+I46+L46+O46+R46)</f>
        <v>47</v>
      </c>
      <c r="V46" s="22">
        <f t="shared" si="43"/>
        <v>19</v>
      </c>
      <c r="W46" s="22">
        <f t="shared" si="43"/>
        <v>17</v>
      </c>
      <c r="X46" s="23">
        <f t="shared" si="3"/>
        <v>79.66101695</v>
      </c>
      <c r="Y46" s="23">
        <f t="shared" si="4"/>
        <v>67.85714286</v>
      </c>
      <c r="Z46" s="23">
        <f t="shared" si="5"/>
        <v>89.47368421</v>
      </c>
    </row>
    <row r="47" ht="14.25" customHeight="1">
      <c r="A47" s="24">
        <v>39.0</v>
      </c>
      <c r="B47" s="25" t="s">
        <v>56</v>
      </c>
      <c r="C47" s="27">
        <v>10.0</v>
      </c>
      <c r="D47" s="27">
        <v>5.0</v>
      </c>
      <c r="E47" s="27">
        <v>1.0</v>
      </c>
      <c r="F47" s="27">
        <v>12.0</v>
      </c>
      <c r="G47" s="27">
        <v>3.0</v>
      </c>
      <c r="H47" s="27">
        <v>4.0</v>
      </c>
      <c r="I47" s="27">
        <v>10.0</v>
      </c>
      <c r="J47" s="27">
        <v>3.0</v>
      </c>
      <c r="K47" s="27">
        <v>1.0</v>
      </c>
      <c r="L47" s="27">
        <v>8.0</v>
      </c>
      <c r="M47" s="27">
        <v>6.0</v>
      </c>
      <c r="N47" s="27">
        <v>4.0</v>
      </c>
      <c r="O47" s="27">
        <v>7.0</v>
      </c>
      <c r="P47" s="27">
        <v>3.0</v>
      </c>
      <c r="Q47" s="27">
        <v>2.0</v>
      </c>
      <c r="R47" s="31">
        <v>6.0</v>
      </c>
      <c r="S47" s="30">
        <v>0.0</v>
      </c>
      <c r="T47" s="32">
        <v>6.0</v>
      </c>
      <c r="U47" s="22">
        <f t="shared" ref="U47:W47" si="44">(C47+F47+I47+L47+O47+R47)</f>
        <v>53</v>
      </c>
      <c r="V47" s="22">
        <f t="shared" si="44"/>
        <v>20</v>
      </c>
      <c r="W47" s="22">
        <f t="shared" si="44"/>
        <v>18</v>
      </c>
      <c r="X47" s="23">
        <f t="shared" si="3"/>
        <v>89.83050847</v>
      </c>
      <c r="Y47" s="23">
        <f t="shared" si="4"/>
        <v>71.42857143</v>
      </c>
      <c r="Z47" s="23">
        <f t="shared" si="5"/>
        <v>94.73684211</v>
      </c>
    </row>
    <row r="48" ht="14.25" customHeight="1">
      <c r="A48" s="24">
        <v>40.0</v>
      </c>
      <c r="B48" s="25" t="s">
        <v>57</v>
      </c>
      <c r="C48" s="52">
        <v>8.0</v>
      </c>
      <c r="D48" s="52">
        <v>6.0</v>
      </c>
      <c r="E48" s="52">
        <v>0.0</v>
      </c>
      <c r="F48" s="52">
        <v>12.0</v>
      </c>
      <c r="G48" s="52">
        <v>4.0</v>
      </c>
      <c r="H48" s="52">
        <v>3.0</v>
      </c>
      <c r="I48" s="52">
        <v>8.0</v>
      </c>
      <c r="J48" s="52">
        <v>4.0</v>
      </c>
      <c r="K48" s="52">
        <v>1.0</v>
      </c>
      <c r="L48" s="52">
        <v>7.0</v>
      </c>
      <c r="M48" s="52">
        <v>6.0</v>
      </c>
      <c r="N48" s="52">
        <v>4.0</v>
      </c>
      <c r="O48" s="52">
        <v>8.0</v>
      </c>
      <c r="P48" s="52">
        <v>3.0</v>
      </c>
      <c r="Q48" s="52">
        <v>1.0</v>
      </c>
      <c r="R48" s="53">
        <v>8.0</v>
      </c>
      <c r="S48" s="30">
        <v>0.0</v>
      </c>
      <c r="T48" s="54">
        <v>7.0</v>
      </c>
      <c r="U48" s="22">
        <f t="shared" ref="U48:W48" si="45">(C48+F48+I48+L48+O48+R48)</f>
        <v>51</v>
      </c>
      <c r="V48" s="22">
        <f t="shared" si="45"/>
        <v>23</v>
      </c>
      <c r="W48" s="22">
        <f t="shared" si="45"/>
        <v>16</v>
      </c>
      <c r="X48" s="23">
        <f t="shared" si="3"/>
        <v>86.44067797</v>
      </c>
      <c r="Y48" s="23">
        <f t="shared" si="4"/>
        <v>82.14285714</v>
      </c>
      <c r="Z48" s="23">
        <f t="shared" si="5"/>
        <v>84.21052632</v>
      </c>
    </row>
    <row r="49" ht="14.25" customHeight="1">
      <c r="A49" s="24">
        <v>41.0</v>
      </c>
      <c r="B49" s="25" t="s">
        <v>58</v>
      </c>
      <c r="C49" s="52">
        <v>8.0</v>
      </c>
      <c r="D49" s="52">
        <v>6.0</v>
      </c>
      <c r="E49" s="52">
        <v>1.0</v>
      </c>
      <c r="F49" s="52">
        <v>10.0</v>
      </c>
      <c r="G49" s="52">
        <v>3.0</v>
      </c>
      <c r="H49" s="52">
        <v>3.0</v>
      </c>
      <c r="I49" s="52">
        <v>10.0</v>
      </c>
      <c r="J49" s="52">
        <v>3.0</v>
      </c>
      <c r="K49" s="52">
        <v>1.0</v>
      </c>
      <c r="L49" s="52">
        <v>8.0</v>
      </c>
      <c r="M49" s="52">
        <v>2.0</v>
      </c>
      <c r="N49" s="52">
        <v>3.0</v>
      </c>
      <c r="O49" s="52">
        <v>8.0</v>
      </c>
      <c r="P49" s="52">
        <v>2.0</v>
      </c>
      <c r="Q49" s="52">
        <v>0.0</v>
      </c>
      <c r="R49" s="53">
        <v>8.0</v>
      </c>
      <c r="S49" s="30">
        <v>0.0</v>
      </c>
      <c r="T49" s="54">
        <v>8.0</v>
      </c>
      <c r="U49" s="22">
        <f t="shared" ref="U49:W49" si="46">(C49+F49+I49+L49+O49+R49)</f>
        <v>52</v>
      </c>
      <c r="V49" s="22">
        <f t="shared" si="46"/>
        <v>16</v>
      </c>
      <c r="W49" s="22">
        <f t="shared" si="46"/>
        <v>16</v>
      </c>
      <c r="X49" s="23">
        <f t="shared" si="3"/>
        <v>88.13559322</v>
      </c>
      <c r="Y49" s="23">
        <f t="shared" si="4"/>
        <v>57.14285714</v>
      </c>
      <c r="Z49" s="23">
        <f t="shared" si="5"/>
        <v>84.21052632</v>
      </c>
    </row>
    <row r="50" ht="14.25" customHeight="1">
      <c r="A50" s="24">
        <v>42.0</v>
      </c>
      <c r="B50" s="25" t="s">
        <v>59</v>
      </c>
      <c r="C50" s="52">
        <v>7.0</v>
      </c>
      <c r="D50" s="52">
        <v>3.0</v>
      </c>
      <c r="E50" s="52">
        <v>1.0</v>
      </c>
      <c r="F50" s="52">
        <v>8.0</v>
      </c>
      <c r="G50" s="52">
        <v>3.0</v>
      </c>
      <c r="H50" s="52">
        <v>3.0</v>
      </c>
      <c r="I50" s="52">
        <v>6.0</v>
      </c>
      <c r="J50" s="52">
        <v>2.0</v>
      </c>
      <c r="K50" s="52">
        <v>1.0</v>
      </c>
      <c r="L50" s="52">
        <v>4.0</v>
      </c>
      <c r="M50" s="52">
        <v>4.0</v>
      </c>
      <c r="N50" s="52">
        <v>3.0</v>
      </c>
      <c r="O50" s="52">
        <v>5.0</v>
      </c>
      <c r="P50" s="52">
        <v>1.0</v>
      </c>
      <c r="Q50" s="52">
        <v>0.0</v>
      </c>
      <c r="R50" s="53">
        <v>4.0</v>
      </c>
      <c r="S50" s="30">
        <v>0.0</v>
      </c>
      <c r="T50" s="54">
        <v>4.0</v>
      </c>
      <c r="U50" s="22">
        <f t="shared" ref="U50:W50" si="47">(C50+F50+I50+L50+O50+R50)</f>
        <v>34</v>
      </c>
      <c r="V50" s="22">
        <f t="shared" si="47"/>
        <v>13</v>
      </c>
      <c r="W50" s="22">
        <f t="shared" si="47"/>
        <v>12</v>
      </c>
      <c r="X50" s="23">
        <f t="shared" si="3"/>
        <v>57.62711864</v>
      </c>
      <c r="Y50" s="23">
        <f t="shared" si="4"/>
        <v>46.42857143</v>
      </c>
      <c r="Z50" s="23">
        <f t="shared" si="5"/>
        <v>63.15789474</v>
      </c>
    </row>
    <row r="51" ht="14.25" customHeight="1">
      <c r="A51" s="24">
        <v>43.0</v>
      </c>
      <c r="B51" s="25" t="s">
        <v>60</v>
      </c>
      <c r="C51" s="52">
        <v>6.0</v>
      </c>
      <c r="D51" s="52">
        <v>3.0</v>
      </c>
      <c r="E51" s="52">
        <v>0.0</v>
      </c>
      <c r="F51" s="52">
        <v>7.0</v>
      </c>
      <c r="G51" s="52">
        <v>3.0</v>
      </c>
      <c r="H51" s="52">
        <v>3.0</v>
      </c>
      <c r="I51" s="52">
        <v>7.0</v>
      </c>
      <c r="J51" s="52">
        <v>2.0</v>
      </c>
      <c r="K51" s="52">
        <v>1.0</v>
      </c>
      <c r="L51" s="52">
        <v>5.0</v>
      </c>
      <c r="M51" s="52">
        <v>4.0</v>
      </c>
      <c r="N51" s="52">
        <v>4.0</v>
      </c>
      <c r="O51" s="52">
        <v>6.0</v>
      </c>
      <c r="P51" s="52">
        <v>2.0</v>
      </c>
      <c r="Q51" s="52">
        <v>1.0</v>
      </c>
      <c r="R51" s="53">
        <v>5.0</v>
      </c>
      <c r="S51" s="30">
        <v>0.0</v>
      </c>
      <c r="T51" s="54">
        <v>5.0</v>
      </c>
      <c r="U51" s="22">
        <f t="shared" ref="U51:W51" si="48">(C51+F51+I51+L51+O51+R51)</f>
        <v>36</v>
      </c>
      <c r="V51" s="22">
        <f t="shared" si="48"/>
        <v>14</v>
      </c>
      <c r="W51" s="22">
        <f t="shared" si="48"/>
        <v>14</v>
      </c>
      <c r="X51" s="23">
        <f t="shared" si="3"/>
        <v>61.01694915</v>
      </c>
      <c r="Y51" s="23">
        <f t="shared" si="4"/>
        <v>50</v>
      </c>
      <c r="Z51" s="23">
        <f t="shared" si="5"/>
        <v>73.68421053</v>
      </c>
    </row>
    <row r="52" ht="14.25" customHeight="1">
      <c r="A52" s="24">
        <v>44.0</v>
      </c>
      <c r="B52" s="25" t="s">
        <v>61</v>
      </c>
      <c r="C52" s="52">
        <v>10.0</v>
      </c>
      <c r="D52" s="52">
        <v>6.0</v>
      </c>
      <c r="E52" s="52">
        <v>1.0</v>
      </c>
      <c r="F52" s="52">
        <v>12.0</v>
      </c>
      <c r="G52" s="52">
        <v>4.0</v>
      </c>
      <c r="H52" s="52">
        <v>4.0</v>
      </c>
      <c r="I52" s="52">
        <v>10.0</v>
      </c>
      <c r="J52" s="52">
        <v>4.0</v>
      </c>
      <c r="K52" s="52">
        <v>1.0</v>
      </c>
      <c r="L52" s="52">
        <v>7.0</v>
      </c>
      <c r="M52" s="52">
        <v>6.0</v>
      </c>
      <c r="N52" s="52">
        <v>4.0</v>
      </c>
      <c r="O52" s="52">
        <v>8.0</v>
      </c>
      <c r="P52" s="52">
        <v>3.0</v>
      </c>
      <c r="Q52" s="52">
        <v>2.0</v>
      </c>
      <c r="R52" s="53">
        <v>8.0</v>
      </c>
      <c r="S52" s="30">
        <v>0.0</v>
      </c>
      <c r="T52" s="54">
        <v>8.0</v>
      </c>
      <c r="U52" s="22">
        <f t="shared" ref="U52:W52" si="49">(C52+F52+I52+L52+O52+R52)</f>
        <v>55</v>
      </c>
      <c r="V52" s="22">
        <f t="shared" si="49"/>
        <v>23</v>
      </c>
      <c r="W52" s="22">
        <f t="shared" si="49"/>
        <v>20</v>
      </c>
      <c r="X52" s="23">
        <f t="shared" si="3"/>
        <v>93.22033898</v>
      </c>
      <c r="Y52" s="23">
        <f t="shared" si="4"/>
        <v>82.14285714</v>
      </c>
      <c r="Z52" s="23">
        <f t="shared" si="5"/>
        <v>105.2631579</v>
      </c>
    </row>
    <row r="53" ht="14.25" customHeight="1">
      <c r="A53" s="24">
        <v>45.0</v>
      </c>
      <c r="B53" s="25" t="s">
        <v>62</v>
      </c>
      <c r="C53" s="52">
        <v>9.0</v>
      </c>
      <c r="D53" s="52">
        <v>6.0</v>
      </c>
      <c r="E53" s="52">
        <v>1.0</v>
      </c>
      <c r="F53" s="52">
        <v>12.0</v>
      </c>
      <c r="G53" s="52">
        <v>3.0</v>
      </c>
      <c r="H53" s="52">
        <v>4.0</v>
      </c>
      <c r="I53" s="52">
        <v>11.0</v>
      </c>
      <c r="J53" s="52">
        <v>3.0</v>
      </c>
      <c r="K53" s="52">
        <v>1.0</v>
      </c>
      <c r="L53" s="52">
        <v>9.0</v>
      </c>
      <c r="M53" s="52">
        <v>6.0</v>
      </c>
      <c r="N53" s="52">
        <v>4.0</v>
      </c>
      <c r="O53" s="52">
        <v>8.0</v>
      </c>
      <c r="P53" s="52">
        <v>3.0</v>
      </c>
      <c r="Q53" s="52">
        <v>2.0</v>
      </c>
      <c r="R53" s="53">
        <v>8.0</v>
      </c>
      <c r="S53" s="30">
        <v>0.0</v>
      </c>
      <c r="T53" s="54">
        <v>9.0</v>
      </c>
      <c r="U53" s="22">
        <f t="shared" ref="U53:W53" si="50">(C53+F53+I53+L53+O53+R53)</f>
        <v>57</v>
      </c>
      <c r="V53" s="22">
        <f t="shared" si="50"/>
        <v>21</v>
      </c>
      <c r="W53" s="22">
        <f t="shared" si="50"/>
        <v>21</v>
      </c>
      <c r="X53" s="23">
        <f t="shared" si="3"/>
        <v>96.61016949</v>
      </c>
      <c r="Y53" s="23">
        <f t="shared" si="4"/>
        <v>75</v>
      </c>
      <c r="Z53" s="23">
        <f t="shared" si="5"/>
        <v>110.5263158</v>
      </c>
    </row>
    <row r="54" ht="14.25" customHeight="1">
      <c r="A54" s="24">
        <v>46.0</v>
      </c>
      <c r="B54" s="25" t="s">
        <v>63</v>
      </c>
      <c r="C54" s="52">
        <v>10.0</v>
      </c>
      <c r="D54" s="52">
        <v>5.0</v>
      </c>
      <c r="E54" s="52">
        <v>1.0</v>
      </c>
      <c r="F54" s="52">
        <v>10.0</v>
      </c>
      <c r="G54" s="52">
        <v>3.0</v>
      </c>
      <c r="H54" s="52">
        <v>3.0</v>
      </c>
      <c r="I54" s="52">
        <v>9.0</v>
      </c>
      <c r="J54" s="52">
        <v>3.0</v>
      </c>
      <c r="K54" s="52">
        <v>1.0</v>
      </c>
      <c r="L54" s="52">
        <v>8.0</v>
      </c>
      <c r="M54" s="52">
        <v>4.0</v>
      </c>
      <c r="N54" s="52">
        <v>4.0</v>
      </c>
      <c r="O54" s="52">
        <v>8.0</v>
      </c>
      <c r="P54" s="52">
        <v>3.0</v>
      </c>
      <c r="Q54" s="52">
        <v>0.0</v>
      </c>
      <c r="R54" s="53">
        <v>8.0</v>
      </c>
      <c r="S54" s="30">
        <v>0.0</v>
      </c>
      <c r="T54" s="54">
        <v>8.0</v>
      </c>
      <c r="U54" s="22">
        <f t="shared" ref="U54:W54" si="51">(C54+F54+I54+L54+O54+R54)</f>
        <v>53</v>
      </c>
      <c r="V54" s="22">
        <f t="shared" si="51"/>
        <v>18</v>
      </c>
      <c r="W54" s="22">
        <f t="shared" si="51"/>
        <v>17</v>
      </c>
      <c r="X54" s="23">
        <f t="shared" si="3"/>
        <v>89.83050847</v>
      </c>
      <c r="Y54" s="23">
        <f t="shared" si="4"/>
        <v>64.28571429</v>
      </c>
      <c r="Z54" s="23">
        <f t="shared" si="5"/>
        <v>89.47368421</v>
      </c>
    </row>
    <row r="55" ht="14.25" customHeight="1">
      <c r="A55" s="24">
        <v>47.0</v>
      </c>
      <c r="B55" s="25" t="s">
        <v>64</v>
      </c>
      <c r="C55" s="52">
        <v>9.0</v>
      </c>
      <c r="D55" s="52">
        <v>5.0</v>
      </c>
      <c r="E55" s="52">
        <v>1.0</v>
      </c>
      <c r="F55" s="52">
        <v>9.0</v>
      </c>
      <c r="G55" s="52">
        <v>3.0</v>
      </c>
      <c r="H55" s="52">
        <v>4.0</v>
      </c>
      <c r="I55" s="52">
        <v>9.0</v>
      </c>
      <c r="J55" s="52">
        <v>3.0</v>
      </c>
      <c r="K55" s="52">
        <v>1.0</v>
      </c>
      <c r="L55" s="52">
        <v>7.0</v>
      </c>
      <c r="M55" s="52">
        <v>4.0</v>
      </c>
      <c r="N55" s="52">
        <v>4.0</v>
      </c>
      <c r="O55" s="52">
        <v>7.0</v>
      </c>
      <c r="P55" s="52">
        <v>3.0</v>
      </c>
      <c r="Q55" s="52">
        <v>1.0</v>
      </c>
      <c r="R55" s="53">
        <v>7.0</v>
      </c>
      <c r="S55" s="30">
        <v>0.0</v>
      </c>
      <c r="T55" s="54">
        <v>8.0</v>
      </c>
      <c r="U55" s="22">
        <f t="shared" ref="U55:W55" si="52">(C55+F55+I55+L55+O55+R55)</f>
        <v>48</v>
      </c>
      <c r="V55" s="22">
        <f t="shared" si="52"/>
        <v>18</v>
      </c>
      <c r="W55" s="22">
        <f t="shared" si="52"/>
        <v>19</v>
      </c>
      <c r="X55" s="23">
        <f t="shared" si="3"/>
        <v>81.3559322</v>
      </c>
      <c r="Y55" s="23">
        <f t="shared" si="4"/>
        <v>64.28571429</v>
      </c>
      <c r="Z55" s="23">
        <f t="shared" si="5"/>
        <v>100</v>
      </c>
    </row>
    <row r="56" ht="14.25" customHeight="1">
      <c r="A56" s="24">
        <v>48.0</v>
      </c>
      <c r="B56" s="25" t="s">
        <v>65</v>
      </c>
      <c r="C56" s="52">
        <v>8.0</v>
      </c>
      <c r="D56" s="52">
        <v>5.0</v>
      </c>
      <c r="E56" s="52">
        <v>1.0</v>
      </c>
      <c r="F56" s="52">
        <v>9.0</v>
      </c>
      <c r="G56" s="52">
        <v>3.0</v>
      </c>
      <c r="H56" s="52">
        <v>3.0</v>
      </c>
      <c r="I56" s="52">
        <v>8.0</v>
      </c>
      <c r="J56" s="52">
        <v>2.0</v>
      </c>
      <c r="K56" s="52">
        <v>0.0</v>
      </c>
      <c r="L56" s="52">
        <v>5.0</v>
      </c>
      <c r="M56" s="52">
        <v>6.0</v>
      </c>
      <c r="N56" s="52">
        <v>4.0</v>
      </c>
      <c r="O56" s="52">
        <v>8.0</v>
      </c>
      <c r="P56" s="52">
        <v>3.0</v>
      </c>
      <c r="Q56" s="52">
        <v>1.0</v>
      </c>
      <c r="R56" s="53">
        <v>5.0</v>
      </c>
      <c r="S56" s="30">
        <v>0.0</v>
      </c>
      <c r="T56" s="54">
        <v>4.0</v>
      </c>
      <c r="U56" s="22">
        <f t="shared" ref="U56:W56" si="53">(C56+F56+I56+L56+O56+R56)</f>
        <v>43</v>
      </c>
      <c r="V56" s="22">
        <f t="shared" si="53"/>
        <v>19</v>
      </c>
      <c r="W56" s="22">
        <f t="shared" si="53"/>
        <v>13</v>
      </c>
      <c r="X56" s="23">
        <f t="shared" si="3"/>
        <v>72.88135593</v>
      </c>
      <c r="Y56" s="23">
        <f t="shared" si="4"/>
        <v>67.85714286</v>
      </c>
      <c r="Z56" s="23">
        <f t="shared" si="5"/>
        <v>68.42105263</v>
      </c>
    </row>
    <row r="57" ht="14.25" customHeight="1">
      <c r="A57" s="24">
        <v>49.0</v>
      </c>
      <c r="B57" s="25" t="s">
        <v>66</v>
      </c>
      <c r="C57" s="52">
        <v>10.0</v>
      </c>
      <c r="D57" s="52">
        <v>6.0</v>
      </c>
      <c r="E57" s="52">
        <v>1.0</v>
      </c>
      <c r="F57" s="52">
        <v>12.0</v>
      </c>
      <c r="G57" s="52">
        <v>3.0</v>
      </c>
      <c r="H57" s="52">
        <v>4.0</v>
      </c>
      <c r="I57" s="52">
        <v>9.0</v>
      </c>
      <c r="J57" s="52">
        <v>3.0</v>
      </c>
      <c r="K57" s="52">
        <v>1.0</v>
      </c>
      <c r="L57" s="52">
        <v>8.0</v>
      </c>
      <c r="M57" s="52">
        <v>6.0</v>
      </c>
      <c r="N57" s="52">
        <v>4.0</v>
      </c>
      <c r="O57" s="52">
        <v>8.0</v>
      </c>
      <c r="P57" s="52">
        <v>3.0</v>
      </c>
      <c r="Q57" s="52">
        <v>1.0</v>
      </c>
      <c r="R57" s="53">
        <v>8.0</v>
      </c>
      <c r="S57" s="30">
        <v>0.0</v>
      </c>
      <c r="T57" s="54">
        <v>8.0</v>
      </c>
      <c r="U57" s="22">
        <f t="shared" ref="U57:W57" si="54">(C57+F57+I57+L57+O57+R57)</f>
        <v>55</v>
      </c>
      <c r="V57" s="22">
        <f t="shared" si="54"/>
        <v>21</v>
      </c>
      <c r="W57" s="22">
        <f t="shared" si="54"/>
        <v>19</v>
      </c>
      <c r="X57" s="23">
        <f t="shared" si="3"/>
        <v>93.22033898</v>
      </c>
      <c r="Y57" s="23">
        <f t="shared" si="4"/>
        <v>75</v>
      </c>
      <c r="Z57" s="23">
        <f t="shared" si="5"/>
        <v>100</v>
      </c>
    </row>
    <row r="58" ht="14.25" customHeight="1">
      <c r="A58" s="24">
        <v>50.0</v>
      </c>
      <c r="B58" s="25" t="s">
        <v>67</v>
      </c>
      <c r="C58" s="52">
        <v>10.0</v>
      </c>
      <c r="D58" s="52">
        <v>5.0</v>
      </c>
      <c r="E58" s="52">
        <v>1.0</v>
      </c>
      <c r="F58" s="52">
        <v>10.0</v>
      </c>
      <c r="G58" s="52">
        <v>3.0</v>
      </c>
      <c r="H58" s="52">
        <v>4.0</v>
      </c>
      <c r="I58" s="52">
        <v>10.0</v>
      </c>
      <c r="J58" s="52">
        <v>3.0</v>
      </c>
      <c r="K58" s="52">
        <v>1.0</v>
      </c>
      <c r="L58" s="52">
        <v>7.0</v>
      </c>
      <c r="M58" s="52">
        <v>6.0</v>
      </c>
      <c r="N58" s="52">
        <v>4.0</v>
      </c>
      <c r="O58" s="52">
        <v>7.0</v>
      </c>
      <c r="P58" s="52">
        <v>3.0</v>
      </c>
      <c r="Q58" s="52">
        <v>2.0</v>
      </c>
      <c r="R58" s="53">
        <v>6.0</v>
      </c>
      <c r="S58" s="30">
        <v>0.0</v>
      </c>
      <c r="T58" s="54">
        <v>6.0</v>
      </c>
      <c r="U58" s="22">
        <f t="shared" ref="U58:W58" si="55">(C58+F58+I58+L58+O58+R58)</f>
        <v>50</v>
      </c>
      <c r="V58" s="22">
        <f t="shared" si="55"/>
        <v>20</v>
      </c>
      <c r="W58" s="22">
        <f t="shared" si="55"/>
        <v>18</v>
      </c>
      <c r="X58" s="23">
        <f t="shared" si="3"/>
        <v>84.74576271</v>
      </c>
      <c r="Y58" s="23">
        <f t="shared" si="4"/>
        <v>71.42857143</v>
      </c>
      <c r="Z58" s="23">
        <f t="shared" si="5"/>
        <v>94.73684211</v>
      </c>
    </row>
    <row r="59" ht="14.25" customHeight="1">
      <c r="A59" s="24">
        <v>51.0</v>
      </c>
      <c r="B59" s="25" t="s">
        <v>68</v>
      </c>
      <c r="C59" s="52">
        <v>8.0</v>
      </c>
      <c r="D59" s="52">
        <v>5.0</v>
      </c>
      <c r="E59" s="52">
        <v>0.0</v>
      </c>
      <c r="F59" s="52">
        <v>8.0</v>
      </c>
      <c r="G59" s="52">
        <v>2.0</v>
      </c>
      <c r="H59" s="52">
        <v>2.0</v>
      </c>
      <c r="I59" s="52">
        <v>8.0</v>
      </c>
      <c r="J59" s="52">
        <v>3.0</v>
      </c>
      <c r="K59" s="52">
        <v>0.0</v>
      </c>
      <c r="L59" s="52">
        <v>7.0</v>
      </c>
      <c r="M59" s="52">
        <v>4.0</v>
      </c>
      <c r="N59" s="52">
        <v>3.0</v>
      </c>
      <c r="O59" s="52">
        <v>6.0</v>
      </c>
      <c r="P59" s="52">
        <v>2.0</v>
      </c>
      <c r="Q59" s="52">
        <v>1.0</v>
      </c>
      <c r="R59" s="53">
        <v>6.0</v>
      </c>
      <c r="S59" s="30">
        <v>0.0</v>
      </c>
      <c r="T59" s="54">
        <v>7.0</v>
      </c>
      <c r="U59" s="22">
        <f t="shared" ref="U59:W59" si="56">(C59+F59+I59+L59+O59+R59)</f>
        <v>43</v>
      </c>
      <c r="V59" s="22">
        <f t="shared" si="56"/>
        <v>16</v>
      </c>
      <c r="W59" s="22">
        <f t="shared" si="56"/>
        <v>13</v>
      </c>
      <c r="X59" s="23">
        <f t="shared" si="3"/>
        <v>72.88135593</v>
      </c>
      <c r="Y59" s="23">
        <f t="shared" si="4"/>
        <v>57.14285714</v>
      </c>
      <c r="Z59" s="23">
        <f t="shared" si="5"/>
        <v>68.42105263</v>
      </c>
    </row>
    <row r="60" ht="14.25" customHeight="1">
      <c r="A60" s="24">
        <v>52.0</v>
      </c>
      <c r="B60" s="25" t="s">
        <v>69</v>
      </c>
      <c r="C60" s="52">
        <v>10.0</v>
      </c>
      <c r="D60" s="52">
        <v>5.0</v>
      </c>
      <c r="E60" s="52">
        <v>1.0</v>
      </c>
      <c r="F60" s="52">
        <v>10.0</v>
      </c>
      <c r="G60" s="52">
        <v>3.0</v>
      </c>
      <c r="H60" s="52">
        <v>4.0</v>
      </c>
      <c r="I60" s="52">
        <v>10.0</v>
      </c>
      <c r="J60" s="52">
        <v>3.0</v>
      </c>
      <c r="K60" s="52">
        <v>1.0</v>
      </c>
      <c r="L60" s="52">
        <v>8.0</v>
      </c>
      <c r="M60" s="52">
        <v>6.0</v>
      </c>
      <c r="N60" s="52">
        <v>4.0</v>
      </c>
      <c r="O60" s="52">
        <v>5.0</v>
      </c>
      <c r="P60" s="52">
        <v>2.0</v>
      </c>
      <c r="Q60" s="52">
        <v>0.0</v>
      </c>
      <c r="R60" s="53">
        <v>8.0</v>
      </c>
      <c r="S60" s="30">
        <v>0.0</v>
      </c>
      <c r="T60" s="54">
        <v>9.0</v>
      </c>
      <c r="U60" s="22">
        <f t="shared" ref="U60:W60" si="57">(C60+F60+I60+L60+O60+R60)</f>
        <v>51</v>
      </c>
      <c r="V60" s="22">
        <f t="shared" si="57"/>
        <v>19</v>
      </c>
      <c r="W60" s="22">
        <f t="shared" si="57"/>
        <v>19</v>
      </c>
      <c r="X60" s="23">
        <f t="shared" si="3"/>
        <v>86.44067797</v>
      </c>
      <c r="Y60" s="23">
        <f t="shared" si="4"/>
        <v>67.85714286</v>
      </c>
      <c r="Z60" s="23">
        <f t="shared" si="5"/>
        <v>100</v>
      </c>
    </row>
    <row r="61" ht="14.25" customHeight="1">
      <c r="A61" s="24">
        <v>53.0</v>
      </c>
      <c r="B61" s="25" t="s">
        <v>70</v>
      </c>
      <c r="C61" s="52">
        <v>10.0</v>
      </c>
      <c r="D61" s="52">
        <v>5.0</v>
      </c>
      <c r="E61" s="52">
        <v>1.0</v>
      </c>
      <c r="F61" s="52">
        <v>11.0</v>
      </c>
      <c r="G61" s="52">
        <v>3.0</v>
      </c>
      <c r="H61" s="52">
        <v>4.0</v>
      </c>
      <c r="I61" s="52">
        <v>9.0</v>
      </c>
      <c r="J61" s="52">
        <v>3.0</v>
      </c>
      <c r="K61" s="52">
        <v>1.0</v>
      </c>
      <c r="L61" s="52">
        <v>8.0</v>
      </c>
      <c r="M61" s="52">
        <v>6.0</v>
      </c>
      <c r="N61" s="52">
        <v>3.0</v>
      </c>
      <c r="O61" s="52">
        <v>8.0</v>
      </c>
      <c r="P61" s="52">
        <v>3.0</v>
      </c>
      <c r="Q61" s="52">
        <v>1.0</v>
      </c>
      <c r="R61" s="53">
        <v>6.0</v>
      </c>
      <c r="S61" s="30">
        <v>0.0</v>
      </c>
      <c r="T61" s="54">
        <v>7.0</v>
      </c>
      <c r="U61" s="22">
        <f t="shared" ref="U61:W61" si="58">(C61+F61+I61+L61+O61+R61)</f>
        <v>52</v>
      </c>
      <c r="V61" s="22">
        <f t="shared" si="58"/>
        <v>20</v>
      </c>
      <c r="W61" s="22">
        <f t="shared" si="58"/>
        <v>17</v>
      </c>
      <c r="X61" s="23">
        <f t="shared" si="3"/>
        <v>88.13559322</v>
      </c>
      <c r="Y61" s="23">
        <f t="shared" si="4"/>
        <v>71.42857143</v>
      </c>
      <c r="Z61" s="23">
        <f t="shared" si="5"/>
        <v>89.47368421</v>
      </c>
    </row>
    <row r="62" ht="14.25" customHeight="1">
      <c r="A62" s="24">
        <v>54.0</v>
      </c>
      <c r="B62" s="46" t="s">
        <v>85</v>
      </c>
      <c r="C62" s="52">
        <v>9.0</v>
      </c>
      <c r="D62" s="52">
        <v>5.0</v>
      </c>
      <c r="E62" s="52">
        <v>1.0</v>
      </c>
      <c r="F62" s="52">
        <v>9.0</v>
      </c>
      <c r="G62" s="52">
        <v>3.0</v>
      </c>
      <c r="H62" s="52">
        <v>4.0</v>
      </c>
      <c r="I62" s="52">
        <v>10.0</v>
      </c>
      <c r="J62" s="52">
        <v>3.0</v>
      </c>
      <c r="K62" s="52">
        <v>1.0</v>
      </c>
      <c r="L62" s="52">
        <v>8.0</v>
      </c>
      <c r="M62" s="52">
        <v>4.0</v>
      </c>
      <c r="N62" s="52">
        <v>4.0</v>
      </c>
      <c r="O62" s="52">
        <v>8.0</v>
      </c>
      <c r="P62" s="52">
        <v>3.0</v>
      </c>
      <c r="Q62" s="52">
        <v>1.0</v>
      </c>
      <c r="R62" s="53">
        <v>8.0</v>
      </c>
      <c r="S62" s="30">
        <v>0.0</v>
      </c>
      <c r="T62" s="54">
        <v>8.0</v>
      </c>
      <c r="U62" s="22">
        <f t="shared" ref="U62:W62" si="59">(C62+F62+I62+L62+O62+R62)</f>
        <v>52</v>
      </c>
      <c r="V62" s="22">
        <f t="shared" si="59"/>
        <v>18</v>
      </c>
      <c r="W62" s="22">
        <f t="shared" si="59"/>
        <v>19</v>
      </c>
      <c r="X62" s="23">
        <f t="shared" si="3"/>
        <v>88.13559322</v>
      </c>
      <c r="Y62" s="23">
        <f t="shared" si="4"/>
        <v>64.28571429</v>
      </c>
      <c r="Z62" s="23">
        <f t="shared" si="5"/>
        <v>100</v>
      </c>
    </row>
    <row r="63" ht="14.25" customHeight="1">
      <c r="A63" s="24">
        <v>55.0</v>
      </c>
      <c r="B63" s="25" t="s">
        <v>78</v>
      </c>
      <c r="C63" s="52">
        <v>8.0</v>
      </c>
      <c r="D63" s="52">
        <v>5.0</v>
      </c>
      <c r="E63" s="52">
        <v>0.0</v>
      </c>
      <c r="F63" s="52">
        <v>11.0</v>
      </c>
      <c r="G63" s="52">
        <v>3.0</v>
      </c>
      <c r="H63" s="52">
        <v>3.0</v>
      </c>
      <c r="I63" s="52">
        <v>7.0</v>
      </c>
      <c r="J63" s="52">
        <v>4.0</v>
      </c>
      <c r="K63" s="52">
        <v>1.0</v>
      </c>
      <c r="L63" s="52">
        <v>7.0</v>
      </c>
      <c r="M63" s="52">
        <v>6.0</v>
      </c>
      <c r="N63" s="52">
        <v>3.0</v>
      </c>
      <c r="O63" s="52">
        <v>7.0</v>
      </c>
      <c r="P63" s="52">
        <v>2.0</v>
      </c>
      <c r="Q63" s="52">
        <v>0.0</v>
      </c>
      <c r="R63" s="53">
        <v>6.0</v>
      </c>
      <c r="S63" s="30">
        <v>0.0</v>
      </c>
      <c r="T63" s="54">
        <v>6.0</v>
      </c>
      <c r="U63" s="22">
        <f t="shared" ref="U63:W63" si="60">(C63+F63+I63+L63+O63+R63)</f>
        <v>46</v>
      </c>
      <c r="V63" s="22">
        <f t="shared" si="60"/>
        <v>20</v>
      </c>
      <c r="W63" s="22">
        <f t="shared" si="60"/>
        <v>13</v>
      </c>
      <c r="X63" s="23">
        <f t="shared" si="3"/>
        <v>77.96610169</v>
      </c>
      <c r="Y63" s="23">
        <f t="shared" si="4"/>
        <v>71.42857143</v>
      </c>
      <c r="Z63" s="23">
        <f t="shared" si="5"/>
        <v>68.42105263</v>
      </c>
    </row>
    <row r="64" ht="14.25" customHeight="1">
      <c r="A64" s="24">
        <v>56.0</v>
      </c>
      <c r="B64" s="25" t="s">
        <v>73</v>
      </c>
      <c r="C64" s="52">
        <v>8.0</v>
      </c>
      <c r="D64" s="52">
        <v>4.0</v>
      </c>
      <c r="E64" s="52">
        <v>0.0</v>
      </c>
      <c r="F64" s="52">
        <v>8.0</v>
      </c>
      <c r="G64" s="52">
        <v>3.0</v>
      </c>
      <c r="H64" s="52">
        <v>3.0</v>
      </c>
      <c r="I64" s="52">
        <v>9.0</v>
      </c>
      <c r="J64" s="52">
        <v>3.0</v>
      </c>
      <c r="K64" s="52">
        <v>1.0</v>
      </c>
      <c r="L64" s="52">
        <v>8.0</v>
      </c>
      <c r="M64" s="52">
        <v>4.0</v>
      </c>
      <c r="N64" s="52">
        <v>4.0</v>
      </c>
      <c r="O64" s="52">
        <v>6.0</v>
      </c>
      <c r="P64" s="52">
        <v>3.0</v>
      </c>
      <c r="Q64" s="52">
        <v>0.0</v>
      </c>
      <c r="R64" s="53">
        <v>7.0</v>
      </c>
      <c r="S64" s="30">
        <v>0.0</v>
      </c>
      <c r="T64" s="54">
        <v>7.0</v>
      </c>
      <c r="U64" s="22">
        <f t="shared" ref="U64:W64" si="61">(C64+F64+I64+L64+O64+R64)</f>
        <v>46</v>
      </c>
      <c r="V64" s="22">
        <f t="shared" si="61"/>
        <v>17</v>
      </c>
      <c r="W64" s="22">
        <f t="shared" si="61"/>
        <v>15</v>
      </c>
      <c r="X64" s="23">
        <f t="shared" si="3"/>
        <v>77.96610169</v>
      </c>
      <c r="Y64" s="23">
        <f t="shared" si="4"/>
        <v>60.71428571</v>
      </c>
      <c r="Z64" s="23">
        <f t="shared" si="5"/>
        <v>78.94736842</v>
      </c>
    </row>
    <row r="65" ht="14.25" customHeight="1">
      <c r="A65" s="24">
        <v>57.0</v>
      </c>
      <c r="B65" s="25" t="s">
        <v>74</v>
      </c>
      <c r="C65" s="52">
        <v>7.0</v>
      </c>
      <c r="D65" s="52">
        <v>4.0</v>
      </c>
      <c r="E65" s="52">
        <v>0.0</v>
      </c>
      <c r="F65" s="52">
        <v>8.0</v>
      </c>
      <c r="G65" s="52">
        <v>2.0</v>
      </c>
      <c r="H65" s="52">
        <v>3.0</v>
      </c>
      <c r="I65" s="52">
        <v>6.0</v>
      </c>
      <c r="J65" s="52">
        <v>3.0</v>
      </c>
      <c r="K65" s="52">
        <v>1.0</v>
      </c>
      <c r="L65" s="52">
        <v>6.0</v>
      </c>
      <c r="M65" s="52">
        <v>4.0</v>
      </c>
      <c r="N65" s="52">
        <v>2.0</v>
      </c>
      <c r="O65" s="52">
        <v>3.0</v>
      </c>
      <c r="P65" s="52">
        <v>2.0</v>
      </c>
      <c r="Q65" s="52">
        <v>0.0</v>
      </c>
      <c r="R65" s="53">
        <v>5.0</v>
      </c>
      <c r="S65" s="30">
        <v>0.0</v>
      </c>
      <c r="T65" s="54">
        <v>6.0</v>
      </c>
      <c r="U65" s="22">
        <f t="shared" ref="U65:W65" si="62">(C65+F65+I65+L65+O65+R65)</f>
        <v>35</v>
      </c>
      <c r="V65" s="22">
        <f t="shared" si="62"/>
        <v>15</v>
      </c>
      <c r="W65" s="22">
        <f t="shared" si="62"/>
        <v>12</v>
      </c>
      <c r="X65" s="23">
        <f t="shared" si="3"/>
        <v>59.3220339</v>
      </c>
      <c r="Y65" s="23">
        <f t="shared" si="4"/>
        <v>53.57142857</v>
      </c>
      <c r="Z65" s="23">
        <f t="shared" si="5"/>
        <v>63.15789474</v>
      </c>
    </row>
    <row r="66" ht="14.25" customHeight="1">
      <c r="A66" s="24">
        <v>58.0</v>
      </c>
      <c r="B66" s="25" t="s">
        <v>75</v>
      </c>
      <c r="C66" s="52">
        <v>1.0</v>
      </c>
      <c r="D66" s="52">
        <v>1.0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0.0</v>
      </c>
      <c r="L66" s="52">
        <v>2.0</v>
      </c>
      <c r="M66" s="52">
        <v>0.0</v>
      </c>
      <c r="N66" s="52">
        <v>2.0</v>
      </c>
      <c r="O66" s="52">
        <v>0.0</v>
      </c>
      <c r="P66" s="52">
        <v>0.0</v>
      </c>
      <c r="Q66" s="52">
        <v>0.0</v>
      </c>
      <c r="R66" s="53">
        <v>0.0</v>
      </c>
      <c r="S66" s="30">
        <v>0.0</v>
      </c>
      <c r="T66" s="54">
        <v>0.0</v>
      </c>
      <c r="U66" s="22">
        <f t="shared" ref="U66:W66" si="63">(C66+F66+I66+L66+O66+R66)</f>
        <v>3</v>
      </c>
      <c r="V66" s="22">
        <f t="shared" si="63"/>
        <v>1</v>
      </c>
      <c r="W66" s="22">
        <f t="shared" si="63"/>
        <v>2</v>
      </c>
      <c r="X66" s="23">
        <f t="shared" si="3"/>
        <v>5.084745763</v>
      </c>
      <c r="Y66" s="23">
        <f t="shared" si="4"/>
        <v>3.571428571</v>
      </c>
      <c r="Z66" s="23">
        <f t="shared" si="5"/>
        <v>10.52631579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82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39.0" customHeight="1">
      <c r="A4" s="9" t="s">
        <v>86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12.0</v>
      </c>
      <c r="D7" s="20">
        <v>9.0</v>
      </c>
      <c r="E7" s="21">
        <v>2.0</v>
      </c>
      <c r="F7" s="20">
        <v>9.0</v>
      </c>
      <c r="G7" s="20">
        <v>5.0</v>
      </c>
      <c r="H7" s="21">
        <v>5.0</v>
      </c>
      <c r="I7" s="20">
        <v>7.0</v>
      </c>
      <c r="J7" s="20">
        <v>0.0</v>
      </c>
      <c r="K7" s="21">
        <v>2.0</v>
      </c>
      <c r="L7" s="20">
        <v>5.0</v>
      </c>
      <c r="M7" s="20">
        <v>6.0</v>
      </c>
      <c r="N7" s="21">
        <v>3.0</v>
      </c>
      <c r="O7" s="20">
        <v>8.0</v>
      </c>
      <c r="P7" s="20">
        <v>2.0</v>
      </c>
      <c r="Q7" s="21">
        <v>1.0</v>
      </c>
      <c r="R7" s="20">
        <v>6.0</v>
      </c>
      <c r="S7" s="20">
        <v>0.0</v>
      </c>
      <c r="T7" s="21">
        <v>5.0</v>
      </c>
      <c r="U7" s="22">
        <f t="shared" ref="U7:W7" si="1">(C7+F7+I7+L7+O7+R7)</f>
        <v>47</v>
      </c>
      <c r="V7" s="22">
        <f t="shared" si="1"/>
        <v>22</v>
      </c>
      <c r="W7" s="22">
        <f t="shared" si="1"/>
        <v>18</v>
      </c>
      <c r="X7" s="23">
        <f t="shared" ref="X7:X66" si="3">(U7*100/47)</f>
        <v>100</v>
      </c>
      <c r="Y7" s="23">
        <f t="shared" ref="Y7:Y66" si="4">(V7*100/22)</f>
        <v>100</v>
      </c>
      <c r="Z7" s="23">
        <f t="shared" ref="Z7:Z66" si="5">(W7*100/18)</f>
        <v>100</v>
      </c>
    </row>
    <row r="8" ht="14.25" customHeight="1">
      <c r="A8" s="24">
        <v>1.0</v>
      </c>
      <c r="B8" s="25" t="s">
        <v>17</v>
      </c>
      <c r="C8" s="26">
        <v>5.0</v>
      </c>
      <c r="D8" s="26">
        <v>2.0</v>
      </c>
      <c r="E8" s="26">
        <v>1.0</v>
      </c>
      <c r="F8" s="27">
        <v>9.0</v>
      </c>
      <c r="G8" s="28">
        <v>3.0</v>
      </c>
      <c r="H8" s="28">
        <v>5.0</v>
      </c>
      <c r="I8" s="27">
        <v>6.0</v>
      </c>
      <c r="J8" s="27">
        <v>0.0</v>
      </c>
      <c r="K8" s="27">
        <v>2.0</v>
      </c>
      <c r="L8" s="27">
        <v>5.0</v>
      </c>
      <c r="M8" s="27">
        <v>6.0</v>
      </c>
      <c r="N8" s="27">
        <v>3.0</v>
      </c>
      <c r="O8" s="29">
        <v>8.0</v>
      </c>
      <c r="P8" s="30">
        <v>2.0</v>
      </c>
      <c r="Q8" s="30">
        <v>1.0</v>
      </c>
      <c r="R8" s="27">
        <v>3.0</v>
      </c>
      <c r="S8" s="27">
        <v>0.0</v>
      </c>
      <c r="T8" s="27">
        <v>5.0</v>
      </c>
      <c r="U8" s="22">
        <f t="shared" ref="U8:W8" si="2">(C8+F8+I8+L8+O8+R8)</f>
        <v>36</v>
      </c>
      <c r="V8" s="22">
        <f t="shared" si="2"/>
        <v>13</v>
      </c>
      <c r="W8" s="22">
        <f t="shared" si="2"/>
        <v>17</v>
      </c>
      <c r="X8" s="23">
        <f t="shared" si="3"/>
        <v>76.59574468</v>
      </c>
      <c r="Y8" s="23">
        <f t="shared" si="4"/>
        <v>59.09090909</v>
      </c>
      <c r="Z8" s="23">
        <f t="shared" si="5"/>
        <v>94.44444444</v>
      </c>
    </row>
    <row r="9" ht="14.25" customHeight="1">
      <c r="A9" s="24">
        <v>2.0</v>
      </c>
      <c r="B9" s="25" t="s">
        <v>18</v>
      </c>
      <c r="C9" s="26">
        <v>5.0</v>
      </c>
      <c r="D9" s="26">
        <v>2.0</v>
      </c>
      <c r="E9" s="26">
        <v>1.0</v>
      </c>
      <c r="F9" s="28">
        <v>9.0</v>
      </c>
      <c r="G9" s="27">
        <v>3.0</v>
      </c>
      <c r="H9" s="28">
        <v>5.0</v>
      </c>
      <c r="I9" s="27">
        <v>6.0</v>
      </c>
      <c r="J9" s="27">
        <v>0.0</v>
      </c>
      <c r="K9" s="27">
        <v>2.0</v>
      </c>
      <c r="L9" s="27">
        <v>4.0</v>
      </c>
      <c r="M9" s="27">
        <v>6.0</v>
      </c>
      <c r="N9" s="27">
        <v>3.0</v>
      </c>
      <c r="O9" s="31">
        <v>8.0</v>
      </c>
      <c r="P9" s="32">
        <v>2.0</v>
      </c>
      <c r="Q9" s="32">
        <v>1.0</v>
      </c>
      <c r="R9" s="27">
        <v>4.0</v>
      </c>
      <c r="S9" s="27">
        <v>0.0</v>
      </c>
      <c r="T9" s="27">
        <v>5.0</v>
      </c>
      <c r="U9" s="22">
        <f t="shared" ref="U9:W9" si="6">(C9+F9+I9+L9+O9+R9)</f>
        <v>36</v>
      </c>
      <c r="V9" s="22">
        <f t="shared" si="6"/>
        <v>13</v>
      </c>
      <c r="W9" s="22">
        <f t="shared" si="6"/>
        <v>17</v>
      </c>
      <c r="X9" s="23">
        <f t="shared" si="3"/>
        <v>76.59574468</v>
      </c>
      <c r="Y9" s="23">
        <f t="shared" si="4"/>
        <v>59.09090909</v>
      </c>
      <c r="Z9" s="23">
        <f t="shared" si="5"/>
        <v>94.44444444</v>
      </c>
    </row>
    <row r="10" ht="14.25" customHeight="1">
      <c r="A10" s="24">
        <v>3.0</v>
      </c>
      <c r="B10" s="25" t="s">
        <v>19</v>
      </c>
      <c r="C10" s="26">
        <v>11.0</v>
      </c>
      <c r="D10" s="26">
        <v>6.0</v>
      </c>
      <c r="E10" s="26">
        <v>2.0</v>
      </c>
      <c r="F10" s="27">
        <v>9.0</v>
      </c>
      <c r="G10" s="27">
        <v>4.0</v>
      </c>
      <c r="H10" s="27">
        <v>4.0</v>
      </c>
      <c r="I10" s="27">
        <v>5.0</v>
      </c>
      <c r="J10" s="27">
        <v>0.0</v>
      </c>
      <c r="K10" s="27">
        <v>2.0</v>
      </c>
      <c r="L10" s="27">
        <v>5.0</v>
      </c>
      <c r="M10" s="27">
        <v>6.0</v>
      </c>
      <c r="N10" s="27">
        <v>3.0</v>
      </c>
      <c r="O10" s="31">
        <v>8.0</v>
      </c>
      <c r="P10" s="32">
        <v>1.0</v>
      </c>
      <c r="Q10" s="32">
        <v>0.0</v>
      </c>
      <c r="R10" s="27">
        <v>6.0</v>
      </c>
      <c r="S10" s="27">
        <v>0.0</v>
      </c>
      <c r="T10" s="27">
        <v>5.0</v>
      </c>
      <c r="U10" s="22">
        <f t="shared" ref="U10:W10" si="7">(C10+F10+I10+L10+O10+R10)</f>
        <v>44</v>
      </c>
      <c r="V10" s="22">
        <f t="shared" si="7"/>
        <v>17</v>
      </c>
      <c r="W10" s="22">
        <f t="shared" si="7"/>
        <v>16</v>
      </c>
      <c r="X10" s="23">
        <f t="shared" si="3"/>
        <v>93.61702128</v>
      </c>
      <c r="Y10" s="23">
        <f t="shared" si="4"/>
        <v>77.27272727</v>
      </c>
      <c r="Z10" s="23">
        <f t="shared" si="5"/>
        <v>88.88888889</v>
      </c>
    </row>
    <row r="11" ht="14.25" customHeight="1">
      <c r="A11" s="24">
        <v>4.0</v>
      </c>
      <c r="B11" s="25" t="s">
        <v>20</v>
      </c>
      <c r="C11" s="26">
        <v>5.0</v>
      </c>
      <c r="D11" s="26">
        <v>2.0</v>
      </c>
      <c r="E11" s="26">
        <v>1.0</v>
      </c>
      <c r="F11" s="28">
        <v>9.0</v>
      </c>
      <c r="G11" s="28">
        <v>3.0</v>
      </c>
      <c r="H11" s="28">
        <v>5.0</v>
      </c>
      <c r="I11" s="27">
        <v>6.0</v>
      </c>
      <c r="J11" s="27">
        <v>0.0</v>
      </c>
      <c r="K11" s="27">
        <v>2.0</v>
      </c>
      <c r="L11" s="27">
        <v>4.0</v>
      </c>
      <c r="M11" s="27">
        <v>6.0</v>
      </c>
      <c r="N11" s="27">
        <v>3.0</v>
      </c>
      <c r="O11" s="31">
        <v>8.0</v>
      </c>
      <c r="P11" s="32">
        <v>2.0</v>
      </c>
      <c r="Q11" s="32">
        <v>1.0</v>
      </c>
      <c r="R11" s="27">
        <v>3.0</v>
      </c>
      <c r="S11" s="27">
        <v>0.0</v>
      </c>
      <c r="T11" s="27">
        <v>5.0</v>
      </c>
      <c r="U11" s="22">
        <f t="shared" ref="U11:W11" si="8">(C11+F11+I11+L11+O11+R11)</f>
        <v>35</v>
      </c>
      <c r="V11" s="22">
        <f t="shared" si="8"/>
        <v>13</v>
      </c>
      <c r="W11" s="22">
        <f t="shared" si="8"/>
        <v>17</v>
      </c>
      <c r="X11" s="23">
        <f t="shared" si="3"/>
        <v>74.46808511</v>
      </c>
      <c r="Y11" s="23">
        <f t="shared" si="4"/>
        <v>59.09090909</v>
      </c>
      <c r="Z11" s="23">
        <f t="shared" si="5"/>
        <v>94.44444444</v>
      </c>
    </row>
    <row r="12" ht="14.25" customHeight="1">
      <c r="A12" s="24">
        <v>5.0</v>
      </c>
      <c r="B12" s="25" t="s">
        <v>21</v>
      </c>
      <c r="C12" s="26">
        <v>5.0</v>
      </c>
      <c r="D12" s="26">
        <v>2.0</v>
      </c>
      <c r="E12" s="26">
        <v>1.0</v>
      </c>
      <c r="F12" s="28">
        <v>8.0</v>
      </c>
      <c r="G12" s="27">
        <v>2.0</v>
      </c>
      <c r="H12" s="28">
        <v>5.0</v>
      </c>
      <c r="I12" s="27">
        <v>6.0</v>
      </c>
      <c r="J12" s="27">
        <v>0.0</v>
      </c>
      <c r="K12" s="27">
        <v>2.0</v>
      </c>
      <c r="L12" s="27">
        <v>4.0</v>
      </c>
      <c r="M12" s="27">
        <v>6.0</v>
      </c>
      <c r="N12" s="27">
        <v>3.0</v>
      </c>
      <c r="O12" s="31">
        <v>8.0</v>
      </c>
      <c r="P12" s="32">
        <v>1.0</v>
      </c>
      <c r="Q12" s="32">
        <v>0.0</v>
      </c>
      <c r="R12" s="27">
        <v>3.0</v>
      </c>
      <c r="S12" s="27">
        <v>0.0</v>
      </c>
      <c r="T12" s="27">
        <v>4.0</v>
      </c>
      <c r="U12" s="22">
        <f t="shared" ref="U12:W12" si="9">(C12+F12+I12+L12+O12+R12)</f>
        <v>34</v>
      </c>
      <c r="V12" s="22">
        <f t="shared" si="9"/>
        <v>11</v>
      </c>
      <c r="W12" s="22">
        <f t="shared" si="9"/>
        <v>15</v>
      </c>
      <c r="X12" s="23">
        <f t="shared" si="3"/>
        <v>72.34042553</v>
      </c>
      <c r="Y12" s="23">
        <f t="shared" si="4"/>
        <v>50</v>
      </c>
      <c r="Z12" s="23">
        <f t="shared" si="5"/>
        <v>83.33333333</v>
      </c>
    </row>
    <row r="13" ht="14.25" customHeight="1">
      <c r="A13" s="24">
        <v>6.0</v>
      </c>
      <c r="B13" s="25" t="s">
        <v>22</v>
      </c>
      <c r="C13" s="26">
        <v>4.0</v>
      </c>
      <c r="D13" s="26">
        <v>2.0</v>
      </c>
      <c r="E13" s="26">
        <v>1.0</v>
      </c>
      <c r="F13" s="27">
        <v>8.0</v>
      </c>
      <c r="G13" s="27">
        <v>3.0</v>
      </c>
      <c r="H13" s="27">
        <v>4.0</v>
      </c>
      <c r="I13" s="27">
        <v>6.0</v>
      </c>
      <c r="J13" s="27">
        <v>0.0</v>
      </c>
      <c r="K13" s="27">
        <v>2.0</v>
      </c>
      <c r="L13" s="27">
        <v>4.0</v>
      </c>
      <c r="M13" s="27">
        <v>4.0</v>
      </c>
      <c r="N13" s="27">
        <v>3.0</v>
      </c>
      <c r="O13" s="31">
        <v>8.0</v>
      </c>
      <c r="P13" s="32">
        <v>1.0</v>
      </c>
      <c r="Q13" s="32">
        <v>0.0</v>
      </c>
      <c r="R13" s="27">
        <v>4.0</v>
      </c>
      <c r="S13" s="27">
        <v>0.0</v>
      </c>
      <c r="T13" s="27">
        <v>5.0</v>
      </c>
      <c r="U13" s="22">
        <f t="shared" ref="U13:W13" si="10">(C13+F13+I13+L13+O13+R13)</f>
        <v>34</v>
      </c>
      <c r="V13" s="22">
        <f t="shared" si="10"/>
        <v>10</v>
      </c>
      <c r="W13" s="22">
        <f t="shared" si="10"/>
        <v>15</v>
      </c>
      <c r="X13" s="23">
        <f t="shared" si="3"/>
        <v>72.34042553</v>
      </c>
      <c r="Y13" s="23">
        <f t="shared" si="4"/>
        <v>45.45454545</v>
      </c>
      <c r="Z13" s="23">
        <f t="shared" si="5"/>
        <v>83.33333333</v>
      </c>
    </row>
    <row r="14" ht="14.25" customHeight="1">
      <c r="A14" s="24">
        <v>7.0</v>
      </c>
      <c r="B14" s="25" t="s">
        <v>23</v>
      </c>
      <c r="C14" s="26">
        <v>5.0</v>
      </c>
      <c r="D14" s="26">
        <v>2.0</v>
      </c>
      <c r="E14" s="26">
        <v>1.0</v>
      </c>
      <c r="F14" s="28">
        <v>8.0</v>
      </c>
      <c r="G14" s="27">
        <v>2.0</v>
      </c>
      <c r="H14" s="28">
        <v>5.0</v>
      </c>
      <c r="I14" s="27">
        <v>6.0</v>
      </c>
      <c r="J14" s="27">
        <v>0.0</v>
      </c>
      <c r="K14" s="27">
        <v>2.0</v>
      </c>
      <c r="L14" s="27">
        <v>4.0</v>
      </c>
      <c r="M14" s="27">
        <v>6.0</v>
      </c>
      <c r="N14" s="27">
        <v>3.0</v>
      </c>
      <c r="O14" s="31">
        <v>8.0</v>
      </c>
      <c r="P14" s="32">
        <v>2.0</v>
      </c>
      <c r="Q14" s="32">
        <v>0.0</v>
      </c>
      <c r="R14" s="27">
        <v>3.0</v>
      </c>
      <c r="S14" s="27">
        <v>0.0</v>
      </c>
      <c r="T14" s="27">
        <v>4.0</v>
      </c>
      <c r="U14" s="22">
        <f t="shared" ref="U14:W14" si="11">(C14+F14+I14+L14+O14+R14)</f>
        <v>34</v>
      </c>
      <c r="V14" s="22">
        <f t="shared" si="11"/>
        <v>12</v>
      </c>
      <c r="W14" s="22">
        <f t="shared" si="11"/>
        <v>15</v>
      </c>
      <c r="X14" s="23">
        <f t="shared" si="3"/>
        <v>72.34042553</v>
      </c>
      <c r="Y14" s="23">
        <f t="shared" si="4"/>
        <v>54.54545455</v>
      </c>
      <c r="Z14" s="23">
        <f t="shared" si="5"/>
        <v>83.33333333</v>
      </c>
    </row>
    <row r="15" ht="14.25" customHeight="1">
      <c r="A15" s="24">
        <v>8.0</v>
      </c>
      <c r="B15" s="25" t="s">
        <v>24</v>
      </c>
      <c r="C15" s="26">
        <v>7.0</v>
      </c>
      <c r="D15" s="26">
        <v>4.0</v>
      </c>
      <c r="E15" s="26">
        <v>1.0</v>
      </c>
      <c r="F15" s="27">
        <v>7.0</v>
      </c>
      <c r="G15" s="27">
        <v>2.0</v>
      </c>
      <c r="H15" s="27">
        <v>4.0</v>
      </c>
      <c r="I15" s="27">
        <v>4.0</v>
      </c>
      <c r="J15" s="27">
        <v>0.0</v>
      </c>
      <c r="K15" s="27">
        <v>1.0</v>
      </c>
      <c r="L15" s="27">
        <v>5.0</v>
      </c>
      <c r="M15" s="27">
        <v>6.0</v>
      </c>
      <c r="N15" s="27">
        <v>3.0</v>
      </c>
      <c r="O15" s="31">
        <v>8.0</v>
      </c>
      <c r="P15" s="32">
        <v>2.0</v>
      </c>
      <c r="Q15" s="32">
        <v>1.0</v>
      </c>
      <c r="R15" s="27">
        <v>6.0</v>
      </c>
      <c r="S15" s="27">
        <v>0.0</v>
      </c>
      <c r="T15" s="27">
        <v>5.0</v>
      </c>
      <c r="U15" s="22">
        <f t="shared" ref="U15:W15" si="12">(C15+F15+I15+L15+O15+R15)</f>
        <v>37</v>
      </c>
      <c r="V15" s="22">
        <f t="shared" si="12"/>
        <v>14</v>
      </c>
      <c r="W15" s="22">
        <f t="shared" si="12"/>
        <v>15</v>
      </c>
      <c r="X15" s="23">
        <f t="shared" si="3"/>
        <v>78.72340426</v>
      </c>
      <c r="Y15" s="23">
        <f t="shared" si="4"/>
        <v>63.63636364</v>
      </c>
      <c r="Z15" s="23">
        <f t="shared" si="5"/>
        <v>83.33333333</v>
      </c>
    </row>
    <row r="16" ht="14.25" customHeight="1">
      <c r="A16" s="24">
        <v>9.0</v>
      </c>
      <c r="B16" s="25" t="s">
        <v>25</v>
      </c>
      <c r="C16" s="26">
        <v>5.0</v>
      </c>
      <c r="D16" s="26">
        <v>2.0</v>
      </c>
      <c r="E16" s="26">
        <v>1.0</v>
      </c>
      <c r="F16" s="27">
        <v>9.0</v>
      </c>
      <c r="G16" s="27">
        <v>3.0</v>
      </c>
      <c r="H16" s="27">
        <v>5.0</v>
      </c>
      <c r="I16" s="27">
        <v>5.0</v>
      </c>
      <c r="J16" s="27">
        <v>0.0</v>
      </c>
      <c r="K16" s="27">
        <v>2.0</v>
      </c>
      <c r="L16" s="27">
        <v>4.0</v>
      </c>
      <c r="M16" s="27">
        <v>6.0</v>
      </c>
      <c r="N16" s="27">
        <v>2.0</v>
      </c>
      <c r="O16" s="31">
        <v>8.0</v>
      </c>
      <c r="P16" s="32">
        <v>2.0</v>
      </c>
      <c r="Q16" s="32">
        <v>1.0</v>
      </c>
      <c r="R16" s="27">
        <v>3.0</v>
      </c>
      <c r="S16" s="27">
        <v>0.0</v>
      </c>
      <c r="T16" s="27">
        <v>5.0</v>
      </c>
      <c r="U16" s="22">
        <f t="shared" ref="U16:W16" si="13">(C16+F16+I16+L16+O16+R16)</f>
        <v>34</v>
      </c>
      <c r="V16" s="22">
        <f t="shared" si="13"/>
        <v>13</v>
      </c>
      <c r="W16" s="22">
        <f t="shared" si="13"/>
        <v>16</v>
      </c>
      <c r="X16" s="23">
        <f t="shared" si="3"/>
        <v>72.34042553</v>
      </c>
      <c r="Y16" s="23">
        <f t="shared" si="4"/>
        <v>59.09090909</v>
      </c>
      <c r="Z16" s="23">
        <f t="shared" si="5"/>
        <v>88.88888889</v>
      </c>
    </row>
    <row r="17" ht="14.25" customHeight="1">
      <c r="A17" s="24">
        <v>10.0</v>
      </c>
      <c r="B17" s="25" t="s">
        <v>26</v>
      </c>
      <c r="C17" s="26">
        <v>10.0</v>
      </c>
      <c r="D17" s="26">
        <v>4.0</v>
      </c>
      <c r="E17" s="26">
        <v>1.0</v>
      </c>
      <c r="F17" s="27">
        <v>8.0</v>
      </c>
      <c r="G17" s="27">
        <v>3.0</v>
      </c>
      <c r="H17" s="27">
        <v>3.0</v>
      </c>
      <c r="I17" s="27">
        <v>4.0</v>
      </c>
      <c r="J17" s="27">
        <v>0.0</v>
      </c>
      <c r="K17" s="27">
        <v>2.0</v>
      </c>
      <c r="L17" s="27">
        <v>5.0</v>
      </c>
      <c r="M17" s="27">
        <v>6.0</v>
      </c>
      <c r="N17" s="27">
        <v>3.0</v>
      </c>
      <c r="O17" s="31">
        <v>8.0</v>
      </c>
      <c r="P17" s="32">
        <v>2.0</v>
      </c>
      <c r="Q17" s="32">
        <v>1.0</v>
      </c>
      <c r="R17" s="27">
        <v>6.0</v>
      </c>
      <c r="S17" s="27">
        <v>0.0</v>
      </c>
      <c r="T17" s="27">
        <v>5.0</v>
      </c>
      <c r="U17" s="22">
        <f t="shared" ref="U17:W17" si="14">(C17+F17+I17+L17+O17+R17)</f>
        <v>41</v>
      </c>
      <c r="V17" s="22">
        <f t="shared" si="14"/>
        <v>15</v>
      </c>
      <c r="W17" s="22">
        <f t="shared" si="14"/>
        <v>15</v>
      </c>
      <c r="X17" s="23">
        <f t="shared" si="3"/>
        <v>87.23404255</v>
      </c>
      <c r="Y17" s="23">
        <f t="shared" si="4"/>
        <v>68.18181818</v>
      </c>
      <c r="Z17" s="23">
        <f t="shared" si="5"/>
        <v>83.33333333</v>
      </c>
    </row>
    <row r="18" ht="14.25" customHeight="1">
      <c r="A18" s="24">
        <v>11.0</v>
      </c>
      <c r="B18" s="25" t="s">
        <v>27</v>
      </c>
      <c r="C18" s="26">
        <v>5.0</v>
      </c>
      <c r="D18" s="26">
        <v>2.0</v>
      </c>
      <c r="E18" s="26">
        <v>1.0</v>
      </c>
      <c r="F18" s="27">
        <v>9.0</v>
      </c>
      <c r="G18" s="27">
        <v>3.0</v>
      </c>
      <c r="H18" s="27">
        <v>5.0</v>
      </c>
      <c r="I18" s="27">
        <v>6.0</v>
      </c>
      <c r="J18" s="27">
        <v>0.0</v>
      </c>
      <c r="K18" s="27">
        <v>2.0</v>
      </c>
      <c r="L18" s="27">
        <v>4.0</v>
      </c>
      <c r="M18" s="27">
        <v>6.0</v>
      </c>
      <c r="N18" s="27">
        <v>3.0</v>
      </c>
      <c r="O18" s="31">
        <v>8.0</v>
      </c>
      <c r="P18" s="32">
        <v>1.0</v>
      </c>
      <c r="Q18" s="32">
        <v>0.0</v>
      </c>
      <c r="R18" s="27">
        <v>4.0</v>
      </c>
      <c r="S18" s="27">
        <v>0.0</v>
      </c>
      <c r="T18" s="27">
        <v>5.0</v>
      </c>
      <c r="U18" s="22">
        <f t="shared" ref="U18:W18" si="15">(C18+F18+I18+L18+O18+R18)</f>
        <v>36</v>
      </c>
      <c r="V18" s="22">
        <f t="shared" si="15"/>
        <v>12</v>
      </c>
      <c r="W18" s="22">
        <f t="shared" si="15"/>
        <v>16</v>
      </c>
      <c r="X18" s="23">
        <f t="shared" si="3"/>
        <v>76.59574468</v>
      </c>
      <c r="Y18" s="23">
        <f t="shared" si="4"/>
        <v>54.54545455</v>
      </c>
      <c r="Z18" s="23">
        <f t="shared" si="5"/>
        <v>88.88888889</v>
      </c>
    </row>
    <row r="19" ht="14.25" customHeight="1">
      <c r="A19" s="24">
        <v>12.0</v>
      </c>
      <c r="B19" s="25" t="s">
        <v>28</v>
      </c>
      <c r="C19" s="26">
        <v>5.0</v>
      </c>
      <c r="D19" s="26">
        <v>2.0</v>
      </c>
      <c r="E19" s="26">
        <v>1.0</v>
      </c>
      <c r="F19" s="27">
        <v>9.0</v>
      </c>
      <c r="G19" s="27">
        <v>3.0</v>
      </c>
      <c r="H19" s="27">
        <v>5.0</v>
      </c>
      <c r="I19" s="27">
        <v>6.0</v>
      </c>
      <c r="J19" s="27">
        <v>0.0</v>
      </c>
      <c r="K19" s="27">
        <v>2.0</v>
      </c>
      <c r="L19" s="27">
        <v>5.0</v>
      </c>
      <c r="M19" s="27">
        <v>6.0</v>
      </c>
      <c r="N19" s="27">
        <v>3.0</v>
      </c>
      <c r="O19" s="31">
        <v>8.0</v>
      </c>
      <c r="P19" s="32">
        <v>2.0</v>
      </c>
      <c r="Q19" s="32">
        <v>1.0</v>
      </c>
      <c r="R19" s="27">
        <v>4.0</v>
      </c>
      <c r="S19" s="27">
        <v>0.0</v>
      </c>
      <c r="T19" s="27">
        <v>5.0</v>
      </c>
      <c r="U19" s="22">
        <f t="shared" ref="U19:W19" si="16">(C19+F19+I19+L19+O19+R19)</f>
        <v>37</v>
      </c>
      <c r="V19" s="22">
        <f t="shared" si="16"/>
        <v>13</v>
      </c>
      <c r="W19" s="22">
        <f t="shared" si="16"/>
        <v>17</v>
      </c>
      <c r="X19" s="23">
        <f t="shared" si="3"/>
        <v>78.72340426</v>
      </c>
      <c r="Y19" s="23">
        <f t="shared" si="4"/>
        <v>59.09090909</v>
      </c>
      <c r="Z19" s="23">
        <f t="shared" si="5"/>
        <v>94.44444444</v>
      </c>
    </row>
    <row r="20" ht="14.25" customHeight="1">
      <c r="A20" s="24">
        <v>13.0</v>
      </c>
      <c r="B20" s="25" t="s">
        <v>29</v>
      </c>
      <c r="C20" s="26">
        <v>4.0</v>
      </c>
      <c r="D20" s="26">
        <v>2.0</v>
      </c>
      <c r="E20" s="26">
        <v>1.0</v>
      </c>
      <c r="F20" s="27">
        <v>9.0</v>
      </c>
      <c r="G20" s="27">
        <v>2.0</v>
      </c>
      <c r="H20" s="27">
        <v>4.0</v>
      </c>
      <c r="I20" s="27">
        <v>5.0</v>
      </c>
      <c r="J20" s="27">
        <v>0.0</v>
      </c>
      <c r="K20" s="27">
        <v>2.0</v>
      </c>
      <c r="L20" s="27">
        <v>3.0</v>
      </c>
      <c r="M20" s="27">
        <v>6.0</v>
      </c>
      <c r="N20" s="27">
        <v>3.0</v>
      </c>
      <c r="O20" s="31">
        <v>8.0</v>
      </c>
      <c r="P20" s="32">
        <v>1.0</v>
      </c>
      <c r="Q20" s="32">
        <v>1.0</v>
      </c>
      <c r="R20" s="27">
        <v>4.0</v>
      </c>
      <c r="S20" s="27">
        <v>0.0</v>
      </c>
      <c r="T20" s="27">
        <v>4.0</v>
      </c>
      <c r="U20" s="22">
        <f t="shared" ref="U20:W20" si="17">(C20+F20+I20+L20+O20+R20)</f>
        <v>33</v>
      </c>
      <c r="V20" s="22">
        <f t="shared" si="17"/>
        <v>11</v>
      </c>
      <c r="W20" s="22">
        <f t="shared" si="17"/>
        <v>15</v>
      </c>
      <c r="X20" s="23">
        <f t="shared" si="3"/>
        <v>70.21276596</v>
      </c>
      <c r="Y20" s="23">
        <f t="shared" si="4"/>
        <v>50</v>
      </c>
      <c r="Z20" s="23">
        <f t="shared" si="5"/>
        <v>83.33333333</v>
      </c>
    </row>
    <row r="21" ht="14.25" customHeight="1">
      <c r="A21" s="24">
        <v>14.0</v>
      </c>
      <c r="B21" s="25" t="s">
        <v>30</v>
      </c>
      <c r="C21" s="26">
        <v>11.0</v>
      </c>
      <c r="D21" s="26">
        <v>5.0</v>
      </c>
      <c r="E21" s="26">
        <v>2.0</v>
      </c>
      <c r="F21" s="28">
        <v>8.0</v>
      </c>
      <c r="G21" s="28">
        <v>5.0</v>
      </c>
      <c r="H21" s="28">
        <v>3.0</v>
      </c>
      <c r="I21" s="27">
        <v>6.0</v>
      </c>
      <c r="J21" s="27">
        <v>0.0</v>
      </c>
      <c r="K21" s="27">
        <v>2.0</v>
      </c>
      <c r="L21" s="27">
        <v>4.0</v>
      </c>
      <c r="M21" s="27">
        <v>6.0</v>
      </c>
      <c r="N21" s="27">
        <v>3.0</v>
      </c>
      <c r="O21" s="31">
        <v>8.0</v>
      </c>
      <c r="P21" s="32">
        <v>1.0</v>
      </c>
      <c r="Q21" s="32">
        <v>1.0</v>
      </c>
      <c r="R21" s="27">
        <v>6.0</v>
      </c>
      <c r="S21" s="27">
        <v>0.0</v>
      </c>
      <c r="T21" s="27">
        <v>5.0</v>
      </c>
      <c r="U21" s="22">
        <f t="shared" ref="U21:W21" si="18">(C21+F21+I21+L21+O21+R21)</f>
        <v>43</v>
      </c>
      <c r="V21" s="22">
        <f t="shared" si="18"/>
        <v>17</v>
      </c>
      <c r="W21" s="22">
        <f t="shared" si="18"/>
        <v>16</v>
      </c>
      <c r="X21" s="23">
        <f t="shared" si="3"/>
        <v>91.4893617</v>
      </c>
      <c r="Y21" s="23">
        <f t="shared" si="4"/>
        <v>77.27272727</v>
      </c>
      <c r="Z21" s="23">
        <f t="shared" si="5"/>
        <v>88.88888889</v>
      </c>
    </row>
    <row r="22" ht="14.25" customHeight="1">
      <c r="A22" s="24">
        <v>15.0</v>
      </c>
      <c r="B22" s="25" t="s">
        <v>31</v>
      </c>
      <c r="C22" s="26">
        <v>5.0</v>
      </c>
      <c r="D22" s="26">
        <v>2.0</v>
      </c>
      <c r="E22" s="26">
        <v>1.0</v>
      </c>
      <c r="F22" s="28">
        <v>9.0</v>
      </c>
      <c r="G22" s="28">
        <v>2.0</v>
      </c>
      <c r="H22" s="28">
        <v>5.0</v>
      </c>
      <c r="I22" s="27">
        <v>6.0</v>
      </c>
      <c r="J22" s="27">
        <v>0.0</v>
      </c>
      <c r="K22" s="27">
        <v>2.0</v>
      </c>
      <c r="L22" s="27">
        <v>4.0</v>
      </c>
      <c r="M22" s="27">
        <v>6.0</v>
      </c>
      <c r="N22" s="27">
        <v>3.0</v>
      </c>
      <c r="O22" s="31">
        <v>8.0</v>
      </c>
      <c r="P22" s="32">
        <v>2.0</v>
      </c>
      <c r="Q22" s="32">
        <v>1.0</v>
      </c>
      <c r="R22" s="27">
        <v>4.0</v>
      </c>
      <c r="S22" s="27">
        <v>0.0</v>
      </c>
      <c r="T22" s="27">
        <v>5.0</v>
      </c>
      <c r="U22" s="22">
        <f t="shared" ref="U22:W22" si="19">(C22+F22+I22+L22+O22+R22)</f>
        <v>36</v>
      </c>
      <c r="V22" s="22">
        <f t="shared" si="19"/>
        <v>12</v>
      </c>
      <c r="W22" s="22">
        <f t="shared" si="19"/>
        <v>17</v>
      </c>
      <c r="X22" s="23">
        <f t="shared" si="3"/>
        <v>76.59574468</v>
      </c>
      <c r="Y22" s="23">
        <f t="shared" si="4"/>
        <v>54.54545455</v>
      </c>
      <c r="Z22" s="23">
        <f t="shared" si="5"/>
        <v>94.44444444</v>
      </c>
    </row>
    <row r="23" ht="14.25" customHeight="1">
      <c r="A23" s="24">
        <v>16.0</v>
      </c>
      <c r="B23" s="25" t="s">
        <v>32</v>
      </c>
      <c r="C23" s="33">
        <v>3.0</v>
      </c>
      <c r="D23" s="33">
        <v>1.0</v>
      </c>
      <c r="E23" s="33">
        <v>1.0</v>
      </c>
      <c r="F23" s="34">
        <v>7.0</v>
      </c>
      <c r="G23" s="34">
        <v>3.0</v>
      </c>
      <c r="H23" s="34">
        <v>4.0</v>
      </c>
      <c r="I23" s="34">
        <v>6.0</v>
      </c>
      <c r="J23" s="27">
        <v>0.0</v>
      </c>
      <c r="K23" s="34">
        <v>2.0</v>
      </c>
      <c r="L23" s="34">
        <v>4.0</v>
      </c>
      <c r="M23" s="34">
        <v>4.0</v>
      </c>
      <c r="N23" s="34">
        <v>3.0</v>
      </c>
      <c r="O23" s="80">
        <v>8.0</v>
      </c>
      <c r="P23" s="81">
        <v>1.0</v>
      </c>
      <c r="Q23" s="81">
        <v>0.0</v>
      </c>
      <c r="R23" s="34">
        <v>4.0</v>
      </c>
      <c r="S23" s="27">
        <v>0.0</v>
      </c>
      <c r="T23" s="34">
        <v>5.0</v>
      </c>
      <c r="U23" s="22">
        <f t="shared" ref="U23:W23" si="20">(C23+F23+I23+L23+O23+R23)</f>
        <v>32</v>
      </c>
      <c r="V23" s="22">
        <f t="shared" si="20"/>
        <v>9</v>
      </c>
      <c r="W23" s="22">
        <f t="shared" si="20"/>
        <v>15</v>
      </c>
      <c r="X23" s="23">
        <f t="shared" si="3"/>
        <v>68.08510638</v>
      </c>
      <c r="Y23" s="23">
        <f t="shared" si="4"/>
        <v>40.90909091</v>
      </c>
      <c r="Z23" s="23">
        <f t="shared" si="5"/>
        <v>83.33333333</v>
      </c>
    </row>
    <row r="24" ht="14.25" customHeight="1">
      <c r="A24" s="24">
        <v>17.0</v>
      </c>
      <c r="B24" s="25" t="s">
        <v>33</v>
      </c>
      <c r="C24" s="37">
        <v>9.0</v>
      </c>
      <c r="D24" s="37">
        <v>5.0</v>
      </c>
      <c r="E24" s="37">
        <v>2.0</v>
      </c>
      <c r="F24" s="27">
        <v>8.0</v>
      </c>
      <c r="G24" s="27">
        <v>5.0</v>
      </c>
      <c r="H24" s="27">
        <v>3.0</v>
      </c>
      <c r="I24" s="27">
        <v>6.0</v>
      </c>
      <c r="J24" s="27">
        <v>0.0</v>
      </c>
      <c r="K24" s="27">
        <v>2.0</v>
      </c>
      <c r="L24" s="27">
        <v>4.0</v>
      </c>
      <c r="M24" s="27">
        <v>6.0</v>
      </c>
      <c r="N24" s="27">
        <v>3.0</v>
      </c>
      <c r="O24" s="31">
        <v>8.0</v>
      </c>
      <c r="P24" s="32">
        <v>2.0</v>
      </c>
      <c r="Q24" s="32">
        <v>1.0</v>
      </c>
      <c r="R24" s="27">
        <v>4.0</v>
      </c>
      <c r="S24" s="27">
        <v>0.0</v>
      </c>
      <c r="T24" s="27">
        <v>5.0</v>
      </c>
      <c r="U24" s="22">
        <f t="shared" ref="U24:W24" si="21">(C24+F24+I24+L24+O24+R24)</f>
        <v>39</v>
      </c>
      <c r="V24" s="22">
        <f t="shared" si="21"/>
        <v>18</v>
      </c>
      <c r="W24" s="22">
        <f t="shared" si="21"/>
        <v>16</v>
      </c>
      <c r="X24" s="23">
        <f t="shared" si="3"/>
        <v>82.9787234</v>
      </c>
      <c r="Y24" s="23">
        <f t="shared" si="4"/>
        <v>81.81818182</v>
      </c>
      <c r="Z24" s="23">
        <f t="shared" si="5"/>
        <v>88.88888889</v>
      </c>
    </row>
    <row r="25" ht="14.25" customHeight="1">
      <c r="A25" s="24">
        <v>18.0</v>
      </c>
      <c r="B25" s="25" t="s">
        <v>34</v>
      </c>
      <c r="C25" s="37">
        <v>10.0</v>
      </c>
      <c r="D25" s="37">
        <v>5.0</v>
      </c>
      <c r="E25" s="37">
        <v>1.0</v>
      </c>
      <c r="F25" s="27">
        <v>7.0</v>
      </c>
      <c r="G25" s="27">
        <v>5.0</v>
      </c>
      <c r="H25" s="27">
        <v>3.0</v>
      </c>
      <c r="I25" s="27">
        <v>6.0</v>
      </c>
      <c r="J25" s="27">
        <v>0.0</v>
      </c>
      <c r="K25" s="27">
        <v>2.0</v>
      </c>
      <c r="L25" s="27">
        <v>4.0</v>
      </c>
      <c r="M25" s="27">
        <v>6.0</v>
      </c>
      <c r="N25" s="27">
        <v>3.0</v>
      </c>
      <c r="O25" s="31">
        <v>8.0</v>
      </c>
      <c r="P25" s="32">
        <v>2.0</v>
      </c>
      <c r="Q25" s="32">
        <v>1.0</v>
      </c>
      <c r="R25" s="27">
        <v>5.0</v>
      </c>
      <c r="S25" s="27">
        <v>0.0</v>
      </c>
      <c r="T25" s="27">
        <v>5.0</v>
      </c>
      <c r="U25" s="22">
        <f t="shared" ref="U25:W25" si="22">(C25+F25+I25+L25+O25+R25)</f>
        <v>40</v>
      </c>
      <c r="V25" s="22">
        <f t="shared" si="22"/>
        <v>18</v>
      </c>
      <c r="W25" s="22">
        <f t="shared" si="22"/>
        <v>15</v>
      </c>
      <c r="X25" s="23">
        <f t="shared" si="3"/>
        <v>85.10638298</v>
      </c>
      <c r="Y25" s="23">
        <f t="shared" si="4"/>
        <v>81.81818182</v>
      </c>
      <c r="Z25" s="23">
        <f t="shared" si="5"/>
        <v>83.33333333</v>
      </c>
    </row>
    <row r="26" ht="14.25" customHeight="1">
      <c r="A26" s="24">
        <v>19.0</v>
      </c>
      <c r="B26" s="25" t="s">
        <v>35</v>
      </c>
      <c r="C26" s="37">
        <v>11.0</v>
      </c>
      <c r="D26" s="38">
        <v>6.0</v>
      </c>
      <c r="E26" s="38">
        <v>2.0</v>
      </c>
      <c r="F26" s="27">
        <v>9.0</v>
      </c>
      <c r="G26" s="28">
        <v>4.0</v>
      </c>
      <c r="H26" s="28">
        <v>4.0</v>
      </c>
      <c r="I26" s="27">
        <v>5.0</v>
      </c>
      <c r="J26" s="27">
        <v>0.0</v>
      </c>
      <c r="K26" s="27">
        <v>2.0</v>
      </c>
      <c r="L26" s="27">
        <v>5.0</v>
      </c>
      <c r="M26" s="27">
        <v>6.0</v>
      </c>
      <c r="N26" s="27">
        <v>3.0</v>
      </c>
      <c r="O26" s="31">
        <v>8.0</v>
      </c>
      <c r="P26" s="32">
        <v>1.0</v>
      </c>
      <c r="Q26" s="32">
        <v>1.0</v>
      </c>
      <c r="R26" s="27">
        <v>6.0</v>
      </c>
      <c r="S26" s="27">
        <v>0.0</v>
      </c>
      <c r="T26" s="27">
        <v>5.0</v>
      </c>
      <c r="U26" s="22">
        <f t="shared" ref="U26:W26" si="23">(C26+F26+I26+L26+O26+R26)</f>
        <v>44</v>
      </c>
      <c r="V26" s="22">
        <f t="shared" si="23"/>
        <v>17</v>
      </c>
      <c r="W26" s="22">
        <f t="shared" si="23"/>
        <v>17</v>
      </c>
      <c r="X26" s="23">
        <f t="shared" si="3"/>
        <v>93.61702128</v>
      </c>
      <c r="Y26" s="23">
        <f t="shared" si="4"/>
        <v>77.27272727</v>
      </c>
      <c r="Z26" s="23">
        <f t="shared" si="5"/>
        <v>94.44444444</v>
      </c>
    </row>
    <row r="27" ht="14.25" customHeight="1">
      <c r="A27" s="24">
        <v>20.0</v>
      </c>
      <c r="B27" s="25" t="s">
        <v>36</v>
      </c>
      <c r="C27" s="38">
        <v>10.0</v>
      </c>
      <c r="D27" s="38">
        <v>5.0</v>
      </c>
      <c r="E27" s="38">
        <v>1.0</v>
      </c>
      <c r="F27" s="28">
        <v>7.0</v>
      </c>
      <c r="G27" s="28">
        <v>5.0</v>
      </c>
      <c r="H27" s="28">
        <v>3.0</v>
      </c>
      <c r="I27" s="27">
        <v>6.0</v>
      </c>
      <c r="J27" s="27">
        <v>0.0</v>
      </c>
      <c r="K27" s="27">
        <v>2.0</v>
      </c>
      <c r="L27" s="27">
        <v>5.0</v>
      </c>
      <c r="M27" s="27">
        <v>6.0</v>
      </c>
      <c r="N27" s="27">
        <v>3.0</v>
      </c>
      <c r="O27" s="31">
        <v>8.0</v>
      </c>
      <c r="P27" s="32">
        <v>2.0</v>
      </c>
      <c r="Q27" s="32">
        <v>1.0</v>
      </c>
      <c r="R27" s="27">
        <v>5.0</v>
      </c>
      <c r="S27" s="27">
        <v>0.0</v>
      </c>
      <c r="T27" s="27">
        <v>5.0</v>
      </c>
      <c r="U27" s="22">
        <f t="shared" ref="U27:W27" si="24">(C27+F27+I27+L27+O27+R27)</f>
        <v>41</v>
      </c>
      <c r="V27" s="22">
        <f t="shared" si="24"/>
        <v>18</v>
      </c>
      <c r="W27" s="22">
        <f t="shared" si="24"/>
        <v>15</v>
      </c>
      <c r="X27" s="23">
        <f t="shared" si="3"/>
        <v>87.23404255</v>
      </c>
      <c r="Y27" s="23">
        <f t="shared" si="4"/>
        <v>81.81818182</v>
      </c>
      <c r="Z27" s="23">
        <f t="shared" si="5"/>
        <v>83.33333333</v>
      </c>
    </row>
    <row r="28" ht="14.25" customHeight="1">
      <c r="A28" s="24">
        <v>21.0</v>
      </c>
      <c r="B28" s="25" t="s">
        <v>37</v>
      </c>
      <c r="C28" s="37">
        <v>5.0</v>
      </c>
      <c r="D28" s="37">
        <v>2.0</v>
      </c>
      <c r="E28" s="37">
        <v>1.0</v>
      </c>
      <c r="F28" s="27">
        <v>9.0</v>
      </c>
      <c r="G28" s="27">
        <v>3.0</v>
      </c>
      <c r="H28" s="27">
        <v>5.0</v>
      </c>
      <c r="I28" s="27">
        <v>6.0</v>
      </c>
      <c r="J28" s="27">
        <v>0.0</v>
      </c>
      <c r="K28" s="27">
        <v>2.0</v>
      </c>
      <c r="L28" s="27">
        <v>5.0</v>
      </c>
      <c r="M28" s="27">
        <v>6.0</v>
      </c>
      <c r="N28" s="27">
        <v>3.0</v>
      </c>
      <c r="O28" s="31">
        <v>8.0</v>
      </c>
      <c r="P28" s="32">
        <v>2.0</v>
      </c>
      <c r="Q28" s="32">
        <v>1.0</v>
      </c>
      <c r="R28" s="27">
        <v>3.0</v>
      </c>
      <c r="S28" s="27">
        <v>0.0</v>
      </c>
      <c r="T28" s="27">
        <v>5.0</v>
      </c>
      <c r="U28" s="22">
        <f t="shared" ref="U28:W28" si="25">(C28+F28+I28+L28+O28+R28)</f>
        <v>36</v>
      </c>
      <c r="V28" s="22">
        <f t="shared" si="25"/>
        <v>13</v>
      </c>
      <c r="W28" s="22">
        <f t="shared" si="25"/>
        <v>17</v>
      </c>
      <c r="X28" s="23">
        <f t="shared" si="3"/>
        <v>76.59574468</v>
      </c>
      <c r="Y28" s="23">
        <f t="shared" si="4"/>
        <v>59.09090909</v>
      </c>
      <c r="Z28" s="23">
        <f t="shared" si="5"/>
        <v>94.44444444</v>
      </c>
    </row>
    <row r="29" ht="14.25" customHeight="1">
      <c r="A29" s="24">
        <v>22.0</v>
      </c>
      <c r="B29" s="25" t="s">
        <v>38</v>
      </c>
      <c r="C29" s="38">
        <v>5.0</v>
      </c>
      <c r="D29" s="38">
        <v>2.0</v>
      </c>
      <c r="E29" s="38">
        <v>1.0</v>
      </c>
      <c r="F29" s="28">
        <v>9.0</v>
      </c>
      <c r="G29" s="28">
        <v>3.0</v>
      </c>
      <c r="H29" s="27">
        <v>5.0</v>
      </c>
      <c r="I29" s="27">
        <v>6.0</v>
      </c>
      <c r="J29" s="27">
        <v>0.0</v>
      </c>
      <c r="K29" s="27">
        <v>2.0</v>
      </c>
      <c r="L29" s="27">
        <v>5.0</v>
      </c>
      <c r="M29" s="27">
        <v>6.0</v>
      </c>
      <c r="N29" s="27">
        <v>3.0</v>
      </c>
      <c r="O29" s="31">
        <v>8.0</v>
      </c>
      <c r="P29" s="32">
        <v>2.0</v>
      </c>
      <c r="Q29" s="32">
        <v>1.0</v>
      </c>
      <c r="R29" s="27">
        <v>3.0</v>
      </c>
      <c r="S29" s="27">
        <v>0.0</v>
      </c>
      <c r="T29" s="27">
        <v>5.0</v>
      </c>
      <c r="U29" s="22">
        <f t="shared" ref="U29:W29" si="26">(C29+F29+I29+L29+O29+R29)</f>
        <v>36</v>
      </c>
      <c r="V29" s="22">
        <f t="shared" si="26"/>
        <v>13</v>
      </c>
      <c r="W29" s="22">
        <f t="shared" si="26"/>
        <v>17</v>
      </c>
      <c r="X29" s="23">
        <f t="shared" si="3"/>
        <v>76.59574468</v>
      </c>
      <c r="Y29" s="23">
        <f t="shared" si="4"/>
        <v>59.09090909</v>
      </c>
      <c r="Z29" s="23">
        <f t="shared" si="5"/>
        <v>94.44444444</v>
      </c>
    </row>
    <row r="30" ht="14.25" customHeight="1">
      <c r="A30" s="24">
        <v>23.0</v>
      </c>
      <c r="B30" s="25" t="s">
        <v>39</v>
      </c>
      <c r="C30" s="37">
        <v>3.0</v>
      </c>
      <c r="D30" s="38">
        <v>2.0</v>
      </c>
      <c r="E30" s="38">
        <v>1.0</v>
      </c>
      <c r="F30" s="27">
        <v>8.0</v>
      </c>
      <c r="G30" s="28">
        <v>2.0</v>
      </c>
      <c r="H30" s="27">
        <v>4.0</v>
      </c>
      <c r="I30" s="27">
        <v>5.0</v>
      </c>
      <c r="J30" s="27">
        <v>0.0</v>
      </c>
      <c r="K30" s="27">
        <v>2.0</v>
      </c>
      <c r="L30" s="27">
        <v>3.0</v>
      </c>
      <c r="M30" s="27">
        <v>4.0</v>
      </c>
      <c r="N30" s="27">
        <v>3.0</v>
      </c>
      <c r="O30" s="31">
        <v>8.0</v>
      </c>
      <c r="P30" s="32">
        <v>2.0</v>
      </c>
      <c r="Q30" s="32">
        <v>1.0</v>
      </c>
      <c r="R30" s="27">
        <v>4.0</v>
      </c>
      <c r="S30" s="27">
        <v>0.0</v>
      </c>
      <c r="T30" s="27">
        <v>4.0</v>
      </c>
      <c r="U30" s="22">
        <f t="shared" ref="U30:W30" si="27">(C30+F30+I30+L30+O30+R30)</f>
        <v>31</v>
      </c>
      <c r="V30" s="22">
        <f t="shared" si="27"/>
        <v>10</v>
      </c>
      <c r="W30" s="22">
        <f t="shared" si="27"/>
        <v>15</v>
      </c>
      <c r="X30" s="23">
        <f t="shared" si="3"/>
        <v>65.95744681</v>
      </c>
      <c r="Y30" s="23">
        <f t="shared" si="4"/>
        <v>45.45454545</v>
      </c>
      <c r="Z30" s="23">
        <f t="shared" si="5"/>
        <v>83.33333333</v>
      </c>
    </row>
    <row r="31" ht="14.25" customHeight="1">
      <c r="A31" s="24">
        <v>24.0</v>
      </c>
      <c r="B31" s="25" t="s">
        <v>40</v>
      </c>
      <c r="C31" s="37">
        <v>5.0</v>
      </c>
      <c r="D31" s="37">
        <v>2.0</v>
      </c>
      <c r="E31" s="37">
        <v>1.0</v>
      </c>
      <c r="F31" s="27">
        <v>9.0</v>
      </c>
      <c r="G31" s="27">
        <v>3.0</v>
      </c>
      <c r="H31" s="27">
        <v>5.0</v>
      </c>
      <c r="I31" s="27">
        <v>6.0</v>
      </c>
      <c r="J31" s="27">
        <v>0.0</v>
      </c>
      <c r="K31" s="27">
        <v>2.0</v>
      </c>
      <c r="L31" s="27">
        <v>4.0</v>
      </c>
      <c r="M31" s="27">
        <v>6.0</v>
      </c>
      <c r="N31" s="27">
        <v>3.0</v>
      </c>
      <c r="O31" s="31">
        <v>8.0</v>
      </c>
      <c r="P31" s="32">
        <v>2.0</v>
      </c>
      <c r="Q31" s="32">
        <v>1.0</v>
      </c>
      <c r="R31" s="27">
        <v>4.0</v>
      </c>
      <c r="S31" s="27">
        <v>0.0</v>
      </c>
      <c r="T31" s="27">
        <v>5.0</v>
      </c>
      <c r="U31" s="22">
        <f t="shared" ref="U31:W31" si="28">(C31+F31+I31+L31+O31+R31)</f>
        <v>36</v>
      </c>
      <c r="V31" s="22">
        <f t="shared" si="28"/>
        <v>13</v>
      </c>
      <c r="W31" s="22">
        <f t="shared" si="28"/>
        <v>17</v>
      </c>
      <c r="X31" s="23">
        <f t="shared" si="3"/>
        <v>76.59574468</v>
      </c>
      <c r="Y31" s="23">
        <f t="shared" si="4"/>
        <v>59.09090909</v>
      </c>
      <c r="Z31" s="23">
        <f t="shared" si="5"/>
        <v>94.44444444</v>
      </c>
    </row>
    <row r="32" ht="14.25" customHeight="1">
      <c r="A32" s="24">
        <v>25.0</v>
      </c>
      <c r="B32" s="25" t="s">
        <v>41</v>
      </c>
      <c r="C32" s="38">
        <v>9.0</v>
      </c>
      <c r="D32" s="38">
        <v>4.0</v>
      </c>
      <c r="E32" s="38">
        <v>1.0</v>
      </c>
      <c r="F32" s="28">
        <v>7.0</v>
      </c>
      <c r="G32" s="27">
        <v>3.0</v>
      </c>
      <c r="H32" s="28">
        <v>3.0</v>
      </c>
      <c r="I32" s="27">
        <v>4.0</v>
      </c>
      <c r="J32" s="27">
        <v>0.0</v>
      </c>
      <c r="K32" s="27">
        <v>1.0</v>
      </c>
      <c r="L32" s="27">
        <v>4.0</v>
      </c>
      <c r="M32" s="27">
        <v>6.0</v>
      </c>
      <c r="N32" s="27">
        <v>3.0</v>
      </c>
      <c r="O32" s="31">
        <v>8.0</v>
      </c>
      <c r="P32" s="32">
        <v>2.0</v>
      </c>
      <c r="Q32" s="32">
        <v>1.0</v>
      </c>
      <c r="R32" s="27">
        <v>6.0</v>
      </c>
      <c r="S32" s="27">
        <v>0.0</v>
      </c>
      <c r="T32" s="27">
        <v>5.0</v>
      </c>
      <c r="U32" s="22">
        <f t="shared" ref="U32:W32" si="29">(C32+F32+I32+L32+O32+R32)</f>
        <v>38</v>
      </c>
      <c r="V32" s="22">
        <f t="shared" si="29"/>
        <v>15</v>
      </c>
      <c r="W32" s="22">
        <f t="shared" si="29"/>
        <v>14</v>
      </c>
      <c r="X32" s="23">
        <f t="shared" si="3"/>
        <v>80.85106383</v>
      </c>
      <c r="Y32" s="23">
        <f t="shared" si="4"/>
        <v>68.18181818</v>
      </c>
      <c r="Z32" s="23">
        <f t="shared" si="5"/>
        <v>77.77777778</v>
      </c>
    </row>
    <row r="33" ht="14.25" customHeight="1">
      <c r="A33" s="24">
        <v>26.0</v>
      </c>
      <c r="B33" s="25" t="s">
        <v>42</v>
      </c>
      <c r="C33" s="38">
        <v>5.0</v>
      </c>
      <c r="D33" s="38">
        <v>1.0</v>
      </c>
      <c r="E33" s="38">
        <v>1.0</v>
      </c>
      <c r="F33" s="28">
        <v>8.0</v>
      </c>
      <c r="G33" s="28">
        <v>2.0</v>
      </c>
      <c r="H33" s="28">
        <v>5.0</v>
      </c>
      <c r="I33" s="27">
        <v>6.0</v>
      </c>
      <c r="J33" s="27">
        <v>0.0</v>
      </c>
      <c r="K33" s="27">
        <v>2.0</v>
      </c>
      <c r="L33" s="27">
        <v>4.0</v>
      </c>
      <c r="M33" s="27">
        <v>6.0</v>
      </c>
      <c r="N33" s="27">
        <v>3.0</v>
      </c>
      <c r="O33" s="31">
        <v>8.0</v>
      </c>
      <c r="P33" s="32">
        <v>2.0</v>
      </c>
      <c r="Q33" s="32">
        <v>1.0</v>
      </c>
      <c r="R33" s="27">
        <v>2.0</v>
      </c>
      <c r="S33" s="27">
        <v>0.0</v>
      </c>
      <c r="T33" s="27">
        <v>4.0</v>
      </c>
      <c r="U33" s="22">
        <f t="shared" ref="U33:W33" si="30">(C33+F33+I33+L33+O33+R33)</f>
        <v>33</v>
      </c>
      <c r="V33" s="22">
        <f t="shared" si="30"/>
        <v>11</v>
      </c>
      <c r="W33" s="22">
        <f t="shared" si="30"/>
        <v>16</v>
      </c>
      <c r="X33" s="23">
        <f t="shared" si="3"/>
        <v>70.21276596</v>
      </c>
      <c r="Y33" s="23">
        <f t="shared" si="4"/>
        <v>50</v>
      </c>
      <c r="Z33" s="23">
        <f t="shared" si="5"/>
        <v>88.88888889</v>
      </c>
    </row>
    <row r="34" ht="14.25" customHeight="1">
      <c r="A34" s="24">
        <v>27.0</v>
      </c>
      <c r="B34" s="25" t="s">
        <v>43</v>
      </c>
      <c r="C34" s="37">
        <v>5.0</v>
      </c>
      <c r="D34" s="38">
        <v>2.0</v>
      </c>
      <c r="E34" s="38">
        <v>1.0</v>
      </c>
      <c r="F34" s="27">
        <v>9.0</v>
      </c>
      <c r="G34" s="28">
        <v>3.0</v>
      </c>
      <c r="H34" s="27">
        <v>5.0</v>
      </c>
      <c r="I34" s="27">
        <v>6.0</v>
      </c>
      <c r="J34" s="27">
        <v>0.0</v>
      </c>
      <c r="K34" s="27">
        <v>2.0</v>
      </c>
      <c r="L34" s="27">
        <v>5.0</v>
      </c>
      <c r="M34" s="27">
        <v>6.0</v>
      </c>
      <c r="N34" s="27">
        <v>3.0</v>
      </c>
      <c r="O34" s="31">
        <v>8.0</v>
      </c>
      <c r="P34" s="32">
        <v>2.0</v>
      </c>
      <c r="Q34" s="32">
        <v>1.0</v>
      </c>
      <c r="R34" s="27">
        <v>4.0</v>
      </c>
      <c r="S34" s="27">
        <v>0.0</v>
      </c>
      <c r="T34" s="27">
        <v>5.0</v>
      </c>
      <c r="U34" s="22">
        <f t="shared" ref="U34:W34" si="31">(C34+F34+I34+L34+O34+R34)</f>
        <v>37</v>
      </c>
      <c r="V34" s="22">
        <f t="shared" si="31"/>
        <v>13</v>
      </c>
      <c r="W34" s="22">
        <f t="shared" si="31"/>
        <v>17</v>
      </c>
      <c r="X34" s="23">
        <f t="shared" si="3"/>
        <v>78.72340426</v>
      </c>
      <c r="Y34" s="23">
        <f t="shared" si="4"/>
        <v>59.09090909</v>
      </c>
      <c r="Z34" s="23">
        <f t="shared" si="5"/>
        <v>94.44444444</v>
      </c>
    </row>
    <row r="35" ht="14.25" customHeight="1">
      <c r="A35" s="24">
        <v>28.0</v>
      </c>
      <c r="B35" s="25" t="s">
        <v>44</v>
      </c>
      <c r="C35" s="37">
        <v>4.0</v>
      </c>
      <c r="D35" s="38">
        <v>2.0</v>
      </c>
      <c r="E35" s="38">
        <v>1.0</v>
      </c>
      <c r="F35" s="27">
        <v>9.0</v>
      </c>
      <c r="G35" s="27">
        <v>3.0</v>
      </c>
      <c r="H35" s="27">
        <v>5.0</v>
      </c>
      <c r="I35" s="27">
        <v>5.0</v>
      </c>
      <c r="J35" s="27">
        <v>0.0</v>
      </c>
      <c r="K35" s="27">
        <v>2.0</v>
      </c>
      <c r="L35" s="27">
        <v>3.0</v>
      </c>
      <c r="M35" s="27">
        <v>6.0</v>
      </c>
      <c r="N35" s="27">
        <v>3.0</v>
      </c>
      <c r="O35" s="31">
        <v>8.0</v>
      </c>
      <c r="P35" s="32">
        <v>1.0</v>
      </c>
      <c r="Q35" s="32">
        <v>1.0</v>
      </c>
      <c r="R35" s="27">
        <v>4.0</v>
      </c>
      <c r="S35" s="27">
        <v>0.0</v>
      </c>
      <c r="T35" s="27">
        <v>4.0</v>
      </c>
      <c r="U35" s="22">
        <f t="shared" ref="U35:W35" si="32">(C35+F35+I35+L35+O35+R35)</f>
        <v>33</v>
      </c>
      <c r="V35" s="22">
        <f t="shared" si="32"/>
        <v>12</v>
      </c>
      <c r="W35" s="22">
        <f t="shared" si="32"/>
        <v>16</v>
      </c>
      <c r="X35" s="23">
        <f t="shared" si="3"/>
        <v>70.21276596</v>
      </c>
      <c r="Y35" s="23">
        <f t="shared" si="4"/>
        <v>54.54545455</v>
      </c>
      <c r="Z35" s="23">
        <f t="shared" si="5"/>
        <v>88.88888889</v>
      </c>
    </row>
    <row r="36" ht="14.25" customHeight="1">
      <c r="A36" s="24">
        <v>29.0</v>
      </c>
      <c r="B36" s="25" t="s">
        <v>45</v>
      </c>
      <c r="C36" s="37">
        <v>5.0</v>
      </c>
      <c r="D36" s="37">
        <v>2.0</v>
      </c>
      <c r="E36" s="37">
        <v>1.0</v>
      </c>
      <c r="F36" s="27">
        <v>9.0</v>
      </c>
      <c r="G36" s="27">
        <v>3.0</v>
      </c>
      <c r="H36" s="27">
        <v>5.0</v>
      </c>
      <c r="I36" s="27">
        <v>6.0</v>
      </c>
      <c r="J36" s="27">
        <v>0.0</v>
      </c>
      <c r="K36" s="27">
        <v>2.0</v>
      </c>
      <c r="L36" s="27">
        <v>4.0</v>
      </c>
      <c r="M36" s="27">
        <v>6.0</v>
      </c>
      <c r="N36" s="27">
        <v>3.0</v>
      </c>
      <c r="O36" s="31">
        <v>8.0</v>
      </c>
      <c r="P36" s="32">
        <v>2.0</v>
      </c>
      <c r="Q36" s="32">
        <v>1.0</v>
      </c>
      <c r="R36" s="27">
        <v>4.0</v>
      </c>
      <c r="S36" s="27">
        <v>0.0</v>
      </c>
      <c r="T36" s="27">
        <v>5.0</v>
      </c>
      <c r="U36" s="22">
        <f t="shared" ref="U36:W36" si="33">(C36+F36+I36+L36+O36+R36)</f>
        <v>36</v>
      </c>
      <c r="V36" s="22">
        <f t="shared" si="33"/>
        <v>13</v>
      </c>
      <c r="W36" s="22">
        <f t="shared" si="33"/>
        <v>17</v>
      </c>
      <c r="X36" s="23">
        <f t="shared" si="3"/>
        <v>76.59574468</v>
      </c>
      <c r="Y36" s="23">
        <f t="shared" si="4"/>
        <v>59.09090909</v>
      </c>
      <c r="Z36" s="23">
        <f t="shared" si="5"/>
        <v>94.44444444</v>
      </c>
    </row>
    <row r="37" ht="14.25" customHeight="1">
      <c r="A37" s="39"/>
      <c r="B37" s="19" t="s">
        <v>46</v>
      </c>
      <c r="C37" s="41"/>
      <c r="D37" s="40"/>
      <c r="E37" s="40"/>
      <c r="F37" s="43">
        <v>9.0</v>
      </c>
      <c r="G37" s="43">
        <v>5.0</v>
      </c>
      <c r="H37" s="43">
        <v>5.0</v>
      </c>
      <c r="I37" s="43">
        <v>7.0</v>
      </c>
      <c r="J37" s="27">
        <v>0.0</v>
      </c>
      <c r="K37" s="43">
        <v>2.0</v>
      </c>
      <c r="L37" s="42"/>
      <c r="M37" s="42"/>
      <c r="N37" s="42"/>
      <c r="O37" s="83">
        <v>8.0</v>
      </c>
      <c r="P37" s="45"/>
      <c r="Q37" s="45"/>
      <c r="R37" s="42"/>
      <c r="S37" s="27">
        <v>0.0</v>
      </c>
      <c r="T37" s="43"/>
      <c r="U37" s="22">
        <f t="shared" ref="U37:W37" si="34">(C37+F37+I37+L37+O37+R37)</f>
        <v>24</v>
      </c>
      <c r="V37" s="22">
        <f t="shared" si="34"/>
        <v>5</v>
      </c>
      <c r="W37" s="22">
        <f t="shared" si="34"/>
        <v>7</v>
      </c>
      <c r="X37" s="23">
        <f t="shared" si="3"/>
        <v>51.06382979</v>
      </c>
      <c r="Y37" s="23">
        <f t="shared" si="4"/>
        <v>22.72727273</v>
      </c>
      <c r="Z37" s="23">
        <f t="shared" si="5"/>
        <v>38.88888889</v>
      </c>
    </row>
    <row r="38" ht="14.25" customHeight="1">
      <c r="A38" s="24">
        <v>30.0</v>
      </c>
      <c r="B38" s="25" t="s">
        <v>47</v>
      </c>
      <c r="C38" s="38">
        <v>9.0</v>
      </c>
      <c r="D38" s="38">
        <v>5.0</v>
      </c>
      <c r="E38" s="38">
        <v>1.0</v>
      </c>
      <c r="F38" s="28">
        <v>8.0</v>
      </c>
      <c r="G38" s="27">
        <v>3.0</v>
      </c>
      <c r="H38" s="28">
        <v>3.0</v>
      </c>
      <c r="I38" s="27">
        <v>4.0</v>
      </c>
      <c r="J38" s="27">
        <v>0.0</v>
      </c>
      <c r="K38" s="27">
        <v>2.0</v>
      </c>
      <c r="L38" s="27">
        <v>4.0</v>
      </c>
      <c r="M38" s="27">
        <v>6.0</v>
      </c>
      <c r="N38" s="27">
        <v>3.0</v>
      </c>
      <c r="O38" s="31">
        <v>8.0</v>
      </c>
      <c r="P38" s="32">
        <v>1.0</v>
      </c>
      <c r="Q38" s="32">
        <v>0.0</v>
      </c>
      <c r="R38" s="27">
        <v>6.0</v>
      </c>
      <c r="S38" s="27">
        <v>0.0</v>
      </c>
      <c r="T38" s="27">
        <v>5.0</v>
      </c>
      <c r="U38" s="22">
        <f t="shared" ref="U38:W38" si="35">(C38+F38+I38+L38+O38+R38)</f>
        <v>39</v>
      </c>
      <c r="V38" s="22">
        <f t="shared" si="35"/>
        <v>15</v>
      </c>
      <c r="W38" s="22">
        <f t="shared" si="35"/>
        <v>14</v>
      </c>
      <c r="X38" s="23">
        <f t="shared" si="3"/>
        <v>82.9787234</v>
      </c>
      <c r="Y38" s="23">
        <f t="shared" si="4"/>
        <v>68.18181818</v>
      </c>
      <c r="Z38" s="23">
        <f t="shared" si="5"/>
        <v>77.77777778</v>
      </c>
    </row>
    <row r="39" ht="14.25" customHeight="1">
      <c r="A39" s="24">
        <v>31.0</v>
      </c>
      <c r="B39" s="25" t="s">
        <v>48</v>
      </c>
      <c r="C39" s="38">
        <v>5.0</v>
      </c>
      <c r="D39" s="38">
        <v>2.0</v>
      </c>
      <c r="E39" s="38">
        <v>1.0</v>
      </c>
      <c r="F39" s="28">
        <v>9.0</v>
      </c>
      <c r="G39" s="28">
        <v>4.0</v>
      </c>
      <c r="H39" s="28">
        <v>5.0</v>
      </c>
      <c r="I39" s="27">
        <v>6.0</v>
      </c>
      <c r="J39" s="27">
        <v>0.0</v>
      </c>
      <c r="K39" s="27">
        <v>2.0</v>
      </c>
      <c r="L39" s="27">
        <v>4.0</v>
      </c>
      <c r="M39" s="27">
        <v>6.0</v>
      </c>
      <c r="N39" s="27">
        <v>3.0</v>
      </c>
      <c r="O39" s="31">
        <v>8.0</v>
      </c>
      <c r="P39" s="32">
        <v>0.0</v>
      </c>
      <c r="Q39" s="32">
        <v>0.0</v>
      </c>
      <c r="R39" s="27">
        <v>4.0</v>
      </c>
      <c r="S39" s="27">
        <v>0.0</v>
      </c>
      <c r="T39" s="27">
        <v>5.0</v>
      </c>
      <c r="U39" s="22">
        <f t="shared" ref="U39:W39" si="36">(C39+F39+I39+L39+O39+R39)</f>
        <v>36</v>
      </c>
      <c r="V39" s="22">
        <f t="shared" si="36"/>
        <v>12</v>
      </c>
      <c r="W39" s="22">
        <f t="shared" si="36"/>
        <v>16</v>
      </c>
      <c r="X39" s="23">
        <f t="shared" si="3"/>
        <v>76.59574468</v>
      </c>
      <c r="Y39" s="23">
        <f t="shared" si="4"/>
        <v>54.54545455</v>
      </c>
      <c r="Z39" s="23">
        <f t="shared" si="5"/>
        <v>88.88888889</v>
      </c>
    </row>
    <row r="40" ht="14.25" customHeight="1">
      <c r="A40" s="24">
        <v>32.0</v>
      </c>
      <c r="B40" s="25" t="s">
        <v>49</v>
      </c>
      <c r="C40" s="37">
        <v>9.0</v>
      </c>
      <c r="D40" s="37">
        <v>4.0</v>
      </c>
      <c r="E40" s="37">
        <v>1.0</v>
      </c>
      <c r="F40" s="27">
        <v>8.0</v>
      </c>
      <c r="G40" s="27">
        <v>3.0</v>
      </c>
      <c r="H40" s="27">
        <v>3.0</v>
      </c>
      <c r="I40" s="27">
        <v>4.0</v>
      </c>
      <c r="J40" s="27">
        <v>0.0</v>
      </c>
      <c r="K40" s="27">
        <v>2.0</v>
      </c>
      <c r="L40" s="27">
        <v>5.0</v>
      </c>
      <c r="M40" s="27">
        <v>6.0</v>
      </c>
      <c r="N40" s="27">
        <v>3.0</v>
      </c>
      <c r="O40" s="31">
        <v>8.0</v>
      </c>
      <c r="P40" s="32">
        <v>0.0</v>
      </c>
      <c r="Q40" s="32">
        <v>0.0</v>
      </c>
      <c r="R40" s="27">
        <v>6.0</v>
      </c>
      <c r="S40" s="27">
        <v>0.0</v>
      </c>
      <c r="T40" s="27">
        <v>5.0</v>
      </c>
      <c r="U40" s="22">
        <f t="shared" ref="U40:W40" si="37">(C40+F40+I40+L40+O40+R40)</f>
        <v>40</v>
      </c>
      <c r="V40" s="22">
        <f t="shared" si="37"/>
        <v>13</v>
      </c>
      <c r="W40" s="22">
        <f t="shared" si="37"/>
        <v>14</v>
      </c>
      <c r="X40" s="23">
        <f t="shared" si="3"/>
        <v>85.10638298</v>
      </c>
      <c r="Y40" s="23">
        <f t="shared" si="4"/>
        <v>59.09090909</v>
      </c>
      <c r="Z40" s="23">
        <f t="shared" si="5"/>
        <v>77.77777778</v>
      </c>
    </row>
    <row r="41" ht="14.25" customHeight="1">
      <c r="A41" s="24">
        <v>33.0</v>
      </c>
      <c r="B41" s="25" t="s">
        <v>50</v>
      </c>
      <c r="C41" s="38">
        <v>4.0</v>
      </c>
      <c r="D41" s="38">
        <v>2.0</v>
      </c>
      <c r="E41" s="38">
        <v>1.0</v>
      </c>
      <c r="F41" s="28">
        <v>9.0</v>
      </c>
      <c r="G41" s="28">
        <v>4.0</v>
      </c>
      <c r="H41" s="28">
        <v>5.0</v>
      </c>
      <c r="I41" s="27">
        <v>5.0</v>
      </c>
      <c r="J41" s="27">
        <v>0.0</v>
      </c>
      <c r="K41" s="27">
        <v>2.0</v>
      </c>
      <c r="L41" s="27">
        <v>3.0</v>
      </c>
      <c r="M41" s="27">
        <v>6.0</v>
      </c>
      <c r="N41" s="27">
        <v>3.0</v>
      </c>
      <c r="O41" s="31">
        <v>8.0</v>
      </c>
      <c r="P41" s="32">
        <v>0.0</v>
      </c>
      <c r="Q41" s="32">
        <v>0.0</v>
      </c>
      <c r="R41" s="27">
        <v>4.0</v>
      </c>
      <c r="S41" s="27">
        <v>0.0</v>
      </c>
      <c r="T41" s="27">
        <v>4.0</v>
      </c>
      <c r="U41" s="22">
        <f t="shared" ref="U41:W41" si="38">(C41+F41+I41+L41+O41+R41)</f>
        <v>33</v>
      </c>
      <c r="V41" s="22">
        <f t="shared" si="38"/>
        <v>12</v>
      </c>
      <c r="W41" s="22">
        <f t="shared" si="38"/>
        <v>15</v>
      </c>
      <c r="X41" s="23">
        <f t="shared" si="3"/>
        <v>70.21276596</v>
      </c>
      <c r="Y41" s="23">
        <f t="shared" si="4"/>
        <v>54.54545455</v>
      </c>
      <c r="Z41" s="23">
        <f t="shared" si="5"/>
        <v>83.33333333</v>
      </c>
    </row>
    <row r="42" ht="14.25" customHeight="1">
      <c r="A42" s="24">
        <v>34.0</v>
      </c>
      <c r="B42" s="25" t="s">
        <v>51</v>
      </c>
      <c r="C42" s="38">
        <v>4.0</v>
      </c>
      <c r="D42" s="38">
        <v>2.0</v>
      </c>
      <c r="E42" s="38">
        <v>1.0</v>
      </c>
      <c r="F42" s="28">
        <v>9.0</v>
      </c>
      <c r="G42" s="28">
        <v>4.0</v>
      </c>
      <c r="H42" s="27">
        <v>5.0</v>
      </c>
      <c r="I42" s="27">
        <v>5.0</v>
      </c>
      <c r="J42" s="27">
        <v>0.0</v>
      </c>
      <c r="K42" s="27">
        <v>2.0</v>
      </c>
      <c r="L42" s="27">
        <v>3.0</v>
      </c>
      <c r="M42" s="27">
        <v>6.0</v>
      </c>
      <c r="N42" s="27">
        <v>3.0</v>
      </c>
      <c r="O42" s="31">
        <v>8.0</v>
      </c>
      <c r="P42" s="32">
        <v>0.0</v>
      </c>
      <c r="Q42" s="32">
        <v>0.0</v>
      </c>
      <c r="R42" s="27">
        <v>4.0</v>
      </c>
      <c r="S42" s="27">
        <v>0.0</v>
      </c>
      <c r="T42" s="27">
        <v>4.0</v>
      </c>
      <c r="U42" s="22">
        <f t="shared" ref="U42:W42" si="39">(C42+F42+I42+L42+O42+R42)</f>
        <v>33</v>
      </c>
      <c r="V42" s="22">
        <f t="shared" si="39"/>
        <v>12</v>
      </c>
      <c r="W42" s="22">
        <f t="shared" si="39"/>
        <v>15</v>
      </c>
      <c r="X42" s="23">
        <f t="shared" si="3"/>
        <v>70.21276596</v>
      </c>
      <c r="Y42" s="23">
        <f t="shared" si="4"/>
        <v>54.54545455</v>
      </c>
      <c r="Z42" s="23">
        <f t="shared" si="5"/>
        <v>83.33333333</v>
      </c>
    </row>
    <row r="43" ht="14.25" customHeight="1">
      <c r="A43" s="24">
        <v>35.0</v>
      </c>
      <c r="B43" s="25" t="s">
        <v>52</v>
      </c>
      <c r="C43" s="37">
        <v>5.0</v>
      </c>
      <c r="D43" s="37">
        <v>2.0</v>
      </c>
      <c r="E43" s="37">
        <v>1.0</v>
      </c>
      <c r="F43" s="27">
        <v>9.0</v>
      </c>
      <c r="G43" s="27">
        <v>4.0</v>
      </c>
      <c r="H43" s="27">
        <v>5.0</v>
      </c>
      <c r="I43" s="27">
        <v>6.0</v>
      </c>
      <c r="J43" s="27">
        <v>0.0</v>
      </c>
      <c r="K43" s="27">
        <v>2.0</v>
      </c>
      <c r="L43" s="27">
        <v>4.0</v>
      </c>
      <c r="M43" s="27">
        <v>6.0</v>
      </c>
      <c r="N43" s="27">
        <v>3.0</v>
      </c>
      <c r="O43" s="31">
        <v>8.0</v>
      </c>
      <c r="P43" s="32">
        <v>1.0</v>
      </c>
      <c r="Q43" s="32">
        <v>1.0</v>
      </c>
      <c r="R43" s="27">
        <v>3.0</v>
      </c>
      <c r="S43" s="27">
        <v>0.0</v>
      </c>
      <c r="T43" s="27">
        <v>5.0</v>
      </c>
      <c r="U43" s="22">
        <f t="shared" ref="U43:W43" si="40">(C43+F43+I43+L43+O43+R43)</f>
        <v>35</v>
      </c>
      <c r="V43" s="22">
        <f t="shared" si="40"/>
        <v>13</v>
      </c>
      <c r="W43" s="22">
        <f t="shared" si="40"/>
        <v>17</v>
      </c>
      <c r="X43" s="23">
        <f t="shared" si="3"/>
        <v>74.46808511</v>
      </c>
      <c r="Y43" s="23">
        <f t="shared" si="4"/>
        <v>59.09090909</v>
      </c>
      <c r="Z43" s="23">
        <f t="shared" si="5"/>
        <v>94.44444444</v>
      </c>
    </row>
    <row r="44" ht="14.25" customHeight="1">
      <c r="A44" s="24">
        <v>36.0</v>
      </c>
      <c r="B44" s="25" t="s">
        <v>53</v>
      </c>
      <c r="C44" s="37">
        <v>4.0</v>
      </c>
      <c r="D44" s="37">
        <v>2.0</v>
      </c>
      <c r="E44" s="37">
        <v>1.0</v>
      </c>
      <c r="F44" s="27">
        <v>8.0</v>
      </c>
      <c r="G44" s="27">
        <v>4.0</v>
      </c>
      <c r="H44" s="27">
        <v>4.0</v>
      </c>
      <c r="I44" s="27">
        <v>6.0</v>
      </c>
      <c r="J44" s="27">
        <v>0.0</v>
      </c>
      <c r="K44" s="27">
        <v>2.0</v>
      </c>
      <c r="L44" s="27">
        <v>4.0</v>
      </c>
      <c r="M44" s="27">
        <v>4.0</v>
      </c>
      <c r="N44" s="27">
        <v>3.0</v>
      </c>
      <c r="O44" s="31">
        <v>8.0</v>
      </c>
      <c r="P44" s="32">
        <v>0.0</v>
      </c>
      <c r="Q44" s="32">
        <v>1.0</v>
      </c>
      <c r="R44" s="27">
        <v>4.0</v>
      </c>
      <c r="S44" s="27">
        <v>0.0</v>
      </c>
      <c r="T44" s="27">
        <v>5.0</v>
      </c>
      <c r="U44" s="22">
        <f t="shared" ref="U44:W44" si="41">(C44+F44+I44+L44+O44+R44)</f>
        <v>34</v>
      </c>
      <c r="V44" s="22">
        <f t="shared" si="41"/>
        <v>10</v>
      </c>
      <c r="W44" s="22">
        <f t="shared" si="41"/>
        <v>16</v>
      </c>
      <c r="X44" s="23">
        <f t="shared" si="3"/>
        <v>72.34042553</v>
      </c>
      <c r="Y44" s="23">
        <f t="shared" si="4"/>
        <v>45.45454545</v>
      </c>
      <c r="Z44" s="23">
        <f t="shared" si="5"/>
        <v>88.88888889</v>
      </c>
    </row>
    <row r="45" ht="14.25" customHeight="1">
      <c r="A45" s="24">
        <v>37.0</v>
      </c>
      <c r="B45" s="25" t="s">
        <v>54</v>
      </c>
      <c r="C45" s="47">
        <v>5.0</v>
      </c>
      <c r="D45" s="47">
        <v>2.0</v>
      </c>
      <c r="E45" s="47">
        <v>1.0</v>
      </c>
      <c r="F45" s="48">
        <v>9.0</v>
      </c>
      <c r="G45" s="48">
        <v>4.0</v>
      </c>
      <c r="H45" s="49">
        <v>5.0</v>
      </c>
      <c r="I45" s="49">
        <v>6.0</v>
      </c>
      <c r="J45" s="27">
        <v>0.0</v>
      </c>
      <c r="K45" s="49">
        <v>2.0</v>
      </c>
      <c r="L45" s="49">
        <v>4.0</v>
      </c>
      <c r="M45" s="49">
        <v>6.0</v>
      </c>
      <c r="N45" s="49">
        <v>3.0</v>
      </c>
      <c r="O45" s="50">
        <v>8.0</v>
      </c>
      <c r="P45" s="51">
        <v>0.0</v>
      </c>
      <c r="Q45" s="51">
        <v>1.0</v>
      </c>
      <c r="R45" s="49">
        <v>4.0</v>
      </c>
      <c r="S45" s="27">
        <v>0.0</v>
      </c>
      <c r="T45" s="49">
        <v>5.0</v>
      </c>
      <c r="U45" s="22">
        <f t="shared" ref="U45:W45" si="42">(C45+F45+I45+L45+O45+R45)</f>
        <v>36</v>
      </c>
      <c r="V45" s="22">
        <f t="shared" si="42"/>
        <v>12</v>
      </c>
      <c r="W45" s="22">
        <f t="shared" si="42"/>
        <v>17</v>
      </c>
      <c r="X45" s="23">
        <f t="shared" si="3"/>
        <v>76.59574468</v>
      </c>
      <c r="Y45" s="23">
        <f t="shared" si="4"/>
        <v>54.54545455</v>
      </c>
      <c r="Z45" s="23">
        <f t="shared" si="5"/>
        <v>94.44444444</v>
      </c>
    </row>
    <row r="46" ht="14.25" customHeight="1">
      <c r="A46" s="24">
        <v>38.0</v>
      </c>
      <c r="B46" s="25" t="s">
        <v>55</v>
      </c>
      <c r="C46" s="27">
        <v>11.0</v>
      </c>
      <c r="D46" s="27">
        <v>6.0</v>
      </c>
      <c r="E46" s="27">
        <v>2.0</v>
      </c>
      <c r="F46" s="27">
        <v>9.0</v>
      </c>
      <c r="G46" s="27">
        <v>4.0</v>
      </c>
      <c r="H46" s="27">
        <v>4.0</v>
      </c>
      <c r="I46" s="27">
        <v>5.0</v>
      </c>
      <c r="J46" s="27">
        <v>0.0</v>
      </c>
      <c r="K46" s="27">
        <v>2.0</v>
      </c>
      <c r="L46" s="27">
        <v>5.0</v>
      </c>
      <c r="M46" s="27">
        <v>6.0</v>
      </c>
      <c r="N46" s="27">
        <v>3.0</v>
      </c>
      <c r="O46" s="29">
        <v>8.0</v>
      </c>
      <c r="P46" s="30">
        <v>0.0</v>
      </c>
      <c r="Q46" s="30">
        <v>0.0</v>
      </c>
      <c r="R46" s="27">
        <v>6.0</v>
      </c>
      <c r="S46" s="27">
        <v>0.0</v>
      </c>
      <c r="T46" s="27">
        <v>5.0</v>
      </c>
      <c r="U46" s="22">
        <f t="shared" ref="U46:W46" si="43">(C46+F46+I46+L46+O46+R46)</f>
        <v>44</v>
      </c>
      <c r="V46" s="22">
        <f t="shared" si="43"/>
        <v>16</v>
      </c>
      <c r="W46" s="22">
        <f t="shared" si="43"/>
        <v>16</v>
      </c>
      <c r="X46" s="23">
        <f t="shared" si="3"/>
        <v>93.61702128</v>
      </c>
      <c r="Y46" s="23">
        <f t="shared" si="4"/>
        <v>72.72727273</v>
      </c>
      <c r="Z46" s="23">
        <f t="shared" si="5"/>
        <v>88.88888889</v>
      </c>
    </row>
    <row r="47" ht="14.25" customHeight="1">
      <c r="A47" s="24">
        <v>39.0</v>
      </c>
      <c r="B47" s="25" t="s">
        <v>56</v>
      </c>
      <c r="C47" s="27">
        <v>2.0</v>
      </c>
      <c r="D47" s="27">
        <v>0.0</v>
      </c>
      <c r="E47" s="27">
        <v>1.0</v>
      </c>
      <c r="F47" s="27">
        <v>6.0</v>
      </c>
      <c r="G47" s="27">
        <v>2.0</v>
      </c>
      <c r="H47" s="27">
        <v>4.0</v>
      </c>
      <c r="I47" s="27">
        <v>4.0</v>
      </c>
      <c r="J47" s="27">
        <v>0.0</v>
      </c>
      <c r="K47" s="27">
        <v>2.0</v>
      </c>
      <c r="L47" s="27">
        <v>2.0</v>
      </c>
      <c r="M47" s="27">
        <v>4.0</v>
      </c>
      <c r="N47" s="27">
        <v>2.0</v>
      </c>
      <c r="O47" s="31">
        <v>5.0</v>
      </c>
      <c r="P47" s="32">
        <v>1.0</v>
      </c>
      <c r="Q47" s="32">
        <v>1.0</v>
      </c>
      <c r="R47" s="27">
        <v>2.0</v>
      </c>
      <c r="S47" s="27">
        <v>0.0</v>
      </c>
      <c r="T47" s="27">
        <v>3.0</v>
      </c>
      <c r="U47" s="22">
        <f t="shared" ref="U47:W47" si="44">(C47+F47+I47+L47+O47+R47)</f>
        <v>21</v>
      </c>
      <c r="V47" s="22">
        <f t="shared" si="44"/>
        <v>7</v>
      </c>
      <c r="W47" s="22">
        <f t="shared" si="44"/>
        <v>13</v>
      </c>
      <c r="X47" s="23">
        <f t="shared" si="3"/>
        <v>44.68085106</v>
      </c>
      <c r="Y47" s="23">
        <f t="shared" si="4"/>
        <v>31.81818182</v>
      </c>
      <c r="Z47" s="23">
        <f t="shared" si="5"/>
        <v>72.22222222</v>
      </c>
    </row>
    <row r="48" ht="14.25" customHeight="1">
      <c r="A48" s="24">
        <v>40.0</v>
      </c>
      <c r="B48" s="25" t="s">
        <v>57</v>
      </c>
      <c r="C48" s="52">
        <v>10.0</v>
      </c>
      <c r="D48" s="52">
        <v>5.0</v>
      </c>
      <c r="E48" s="52">
        <v>2.0</v>
      </c>
      <c r="F48" s="52">
        <v>8.0</v>
      </c>
      <c r="G48" s="52">
        <v>2.0</v>
      </c>
      <c r="H48" s="52">
        <v>4.0</v>
      </c>
      <c r="I48" s="52">
        <v>5.0</v>
      </c>
      <c r="J48" s="27">
        <v>0.0</v>
      </c>
      <c r="K48" s="52">
        <v>1.0</v>
      </c>
      <c r="L48" s="52">
        <v>4.0</v>
      </c>
      <c r="M48" s="52">
        <v>6.0</v>
      </c>
      <c r="N48" s="52">
        <v>3.0</v>
      </c>
      <c r="O48" s="53">
        <v>8.0</v>
      </c>
      <c r="P48" s="54">
        <v>0.0</v>
      </c>
      <c r="Q48" s="54">
        <v>0.0</v>
      </c>
      <c r="R48" s="52">
        <v>6.0</v>
      </c>
      <c r="S48" s="27">
        <v>0.0</v>
      </c>
      <c r="T48" s="52">
        <v>5.0</v>
      </c>
      <c r="U48" s="22">
        <f t="shared" ref="U48:W48" si="45">(C48+F48+I48+L48+O48+R48)</f>
        <v>41</v>
      </c>
      <c r="V48" s="22">
        <f t="shared" si="45"/>
        <v>13</v>
      </c>
      <c r="W48" s="22">
        <f t="shared" si="45"/>
        <v>15</v>
      </c>
      <c r="X48" s="23">
        <f t="shared" si="3"/>
        <v>87.23404255</v>
      </c>
      <c r="Y48" s="23">
        <f t="shared" si="4"/>
        <v>59.09090909</v>
      </c>
      <c r="Z48" s="23">
        <f t="shared" si="5"/>
        <v>83.33333333</v>
      </c>
    </row>
    <row r="49" ht="14.25" customHeight="1">
      <c r="A49" s="24">
        <v>41.0</v>
      </c>
      <c r="B49" s="25" t="s">
        <v>58</v>
      </c>
      <c r="C49" s="52">
        <v>6.0</v>
      </c>
      <c r="D49" s="52">
        <v>2.0</v>
      </c>
      <c r="E49" s="52">
        <v>0.0</v>
      </c>
      <c r="F49" s="52">
        <v>5.0</v>
      </c>
      <c r="G49" s="52">
        <v>3.0</v>
      </c>
      <c r="H49" s="52">
        <v>3.0</v>
      </c>
      <c r="I49" s="52">
        <v>3.0</v>
      </c>
      <c r="J49" s="27">
        <v>0.0</v>
      </c>
      <c r="K49" s="52">
        <v>1.0</v>
      </c>
      <c r="L49" s="52">
        <v>4.0</v>
      </c>
      <c r="M49" s="52">
        <v>6.0</v>
      </c>
      <c r="N49" s="52">
        <v>3.0</v>
      </c>
      <c r="O49" s="53">
        <v>8.0</v>
      </c>
      <c r="P49" s="54">
        <v>1.0</v>
      </c>
      <c r="Q49" s="54">
        <v>0.0</v>
      </c>
      <c r="R49" s="52">
        <v>5.0</v>
      </c>
      <c r="S49" s="27">
        <v>0.0</v>
      </c>
      <c r="T49" s="52">
        <v>4.0</v>
      </c>
      <c r="U49" s="22">
        <f t="shared" ref="U49:W49" si="46">(C49+F49+I49+L49+O49+R49)</f>
        <v>31</v>
      </c>
      <c r="V49" s="22">
        <f t="shared" si="46"/>
        <v>12</v>
      </c>
      <c r="W49" s="22">
        <f t="shared" si="46"/>
        <v>11</v>
      </c>
      <c r="X49" s="23">
        <f t="shared" si="3"/>
        <v>65.95744681</v>
      </c>
      <c r="Y49" s="23">
        <f t="shared" si="4"/>
        <v>54.54545455</v>
      </c>
      <c r="Z49" s="23">
        <f t="shared" si="5"/>
        <v>61.11111111</v>
      </c>
    </row>
    <row r="50" ht="14.25" customHeight="1">
      <c r="A50" s="24">
        <v>42.0</v>
      </c>
      <c r="B50" s="25" t="s">
        <v>59</v>
      </c>
      <c r="C50" s="52">
        <v>2.0</v>
      </c>
      <c r="D50" s="52">
        <v>2.0</v>
      </c>
      <c r="E50" s="52">
        <v>0.0</v>
      </c>
      <c r="F50" s="52">
        <v>9.0</v>
      </c>
      <c r="G50" s="52">
        <v>4.0</v>
      </c>
      <c r="H50" s="52">
        <v>3.0</v>
      </c>
      <c r="I50" s="52">
        <v>6.0</v>
      </c>
      <c r="J50" s="27">
        <v>0.0</v>
      </c>
      <c r="K50" s="52">
        <v>2.0</v>
      </c>
      <c r="L50" s="52">
        <v>4.0</v>
      </c>
      <c r="M50" s="52">
        <v>4.0</v>
      </c>
      <c r="N50" s="52">
        <v>3.0</v>
      </c>
      <c r="O50" s="53">
        <v>7.0</v>
      </c>
      <c r="P50" s="54">
        <v>0.0</v>
      </c>
      <c r="Q50" s="54">
        <v>0.0</v>
      </c>
      <c r="R50" s="52">
        <v>4.0</v>
      </c>
      <c r="S50" s="27">
        <v>0.0</v>
      </c>
      <c r="T50" s="52">
        <v>5.0</v>
      </c>
      <c r="U50" s="22">
        <f t="shared" ref="U50:W50" si="47">(C50+F50+I50+L50+O50+R50)</f>
        <v>32</v>
      </c>
      <c r="V50" s="22">
        <f t="shared" si="47"/>
        <v>10</v>
      </c>
      <c r="W50" s="22">
        <f t="shared" si="47"/>
        <v>13</v>
      </c>
      <c r="X50" s="23">
        <f t="shared" si="3"/>
        <v>68.08510638</v>
      </c>
      <c r="Y50" s="23">
        <f t="shared" si="4"/>
        <v>45.45454545</v>
      </c>
      <c r="Z50" s="23">
        <f t="shared" si="5"/>
        <v>72.22222222</v>
      </c>
    </row>
    <row r="51" ht="14.25" customHeight="1">
      <c r="A51" s="24">
        <v>43.0</v>
      </c>
      <c r="B51" s="25" t="s">
        <v>60</v>
      </c>
      <c r="C51" s="52">
        <v>5.0</v>
      </c>
      <c r="D51" s="52">
        <v>2.0</v>
      </c>
      <c r="E51" s="52">
        <v>1.0</v>
      </c>
      <c r="F51" s="52">
        <v>9.0</v>
      </c>
      <c r="G51" s="52">
        <v>3.0</v>
      </c>
      <c r="H51" s="52">
        <v>5.0</v>
      </c>
      <c r="I51" s="52">
        <v>5.0</v>
      </c>
      <c r="J51" s="27">
        <v>0.0</v>
      </c>
      <c r="K51" s="52">
        <v>2.0</v>
      </c>
      <c r="L51" s="52">
        <v>4.0</v>
      </c>
      <c r="M51" s="52">
        <v>6.0</v>
      </c>
      <c r="N51" s="52">
        <v>2.0</v>
      </c>
      <c r="O51" s="53">
        <v>8.0</v>
      </c>
      <c r="P51" s="54">
        <v>0.0</v>
      </c>
      <c r="Q51" s="54">
        <v>0.0</v>
      </c>
      <c r="R51" s="52">
        <v>3.0</v>
      </c>
      <c r="S51" s="27">
        <v>0.0</v>
      </c>
      <c r="T51" s="52">
        <v>5.0</v>
      </c>
      <c r="U51" s="22">
        <f t="shared" ref="U51:W51" si="48">(C51+F51+I51+L51+O51+R51)</f>
        <v>34</v>
      </c>
      <c r="V51" s="22">
        <f t="shared" si="48"/>
        <v>11</v>
      </c>
      <c r="W51" s="22">
        <f t="shared" si="48"/>
        <v>15</v>
      </c>
      <c r="X51" s="23">
        <f t="shared" si="3"/>
        <v>72.34042553</v>
      </c>
      <c r="Y51" s="23">
        <f t="shared" si="4"/>
        <v>50</v>
      </c>
      <c r="Z51" s="23">
        <f t="shared" si="5"/>
        <v>83.33333333</v>
      </c>
    </row>
    <row r="52" ht="14.25" customHeight="1">
      <c r="A52" s="24">
        <v>44.0</v>
      </c>
      <c r="B52" s="25" t="s">
        <v>61</v>
      </c>
      <c r="C52" s="52">
        <v>4.0</v>
      </c>
      <c r="D52" s="52">
        <v>2.0</v>
      </c>
      <c r="E52" s="52">
        <v>1.0</v>
      </c>
      <c r="F52" s="52">
        <v>8.0</v>
      </c>
      <c r="G52" s="52">
        <v>3.0</v>
      </c>
      <c r="H52" s="52">
        <v>5.0</v>
      </c>
      <c r="I52" s="52">
        <v>6.0</v>
      </c>
      <c r="J52" s="27">
        <v>0.0</v>
      </c>
      <c r="K52" s="52">
        <v>2.0</v>
      </c>
      <c r="L52" s="52">
        <v>4.0</v>
      </c>
      <c r="M52" s="52">
        <v>4.0</v>
      </c>
      <c r="N52" s="52">
        <v>3.0</v>
      </c>
      <c r="O52" s="53">
        <v>6.0</v>
      </c>
      <c r="P52" s="54">
        <v>1.0</v>
      </c>
      <c r="Q52" s="54">
        <v>1.0</v>
      </c>
      <c r="R52" s="52">
        <v>3.0</v>
      </c>
      <c r="S52" s="27">
        <v>0.0</v>
      </c>
      <c r="T52" s="52">
        <v>5.0</v>
      </c>
      <c r="U52" s="22">
        <f t="shared" ref="U52:W52" si="49">(C52+F52+I52+L52+O52+R52)</f>
        <v>31</v>
      </c>
      <c r="V52" s="22">
        <f t="shared" si="49"/>
        <v>10</v>
      </c>
      <c r="W52" s="22">
        <f t="shared" si="49"/>
        <v>17</v>
      </c>
      <c r="X52" s="23">
        <f t="shared" si="3"/>
        <v>65.95744681</v>
      </c>
      <c r="Y52" s="23">
        <f t="shared" si="4"/>
        <v>45.45454545</v>
      </c>
      <c r="Z52" s="23">
        <f t="shared" si="5"/>
        <v>94.44444444</v>
      </c>
    </row>
    <row r="53" ht="14.25" customHeight="1">
      <c r="A53" s="24">
        <v>45.0</v>
      </c>
      <c r="B53" s="25" t="s">
        <v>62</v>
      </c>
      <c r="C53" s="52">
        <v>5.0</v>
      </c>
      <c r="D53" s="52">
        <v>2.0</v>
      </c>
      <c r="E53" s="52">
        <v>1.0</v>
      </c>
      <c r="F53" s="52">
        <v>8.0</v>
      </c>
      <c r="G53" s="52">
        <v>4.0</v>
      </c>
      <c r="H53" s="52">
        <v>5.0</v>
      </c>
      <c r="I53" s="52">
        <v>6.0</v>
      </c>
      <c r="J53" s="27">
        <v>0.0</v>
      </c>
      <c r="K53" s="52">
        <v>2.0</v>
      </c>
      <c r="L53" s="52">
        <v>4.0</v>
      </c>
      <c r="M53" s="52">
        <v>6.0</v>
      </c>
      <c r="N53" s="52">
        <v>3.0</v>
      </c>
      <c r="O53" s="53">
        <v>8.0</v>
      </c>
      <c r="P53" s="54">
        <v>1.0</v>
      </c>
      <c r="Q53" s="54">
        <v>1.0</v>
      </c>
      <c r="R53" s="52">
        <v>4.0</v>
      </c>
      <c r="S53" s="27">
        <v>0.0</v>
      </c>
      <c r="T53" s="52">
        <v>5.0</v>
      </c>
      <c r="U53" s="22">
        <f t="shared" ref="U53:W53" si="50">(C53+F53+I53+L53+O53+R53)</f>
        <v>35</v>
      </c>
      <c r="V53" s="22">
        <f t="shared" si="50"/>
        <v>13</v>
      </c>
      <c r="W53" s="22">
        <f t="shared" si="50"/>
        <v>17</v>
      </c>
      <c r="X53" s="23">
        <f t="shared" si="3"/>
        <v>74.46808511</v>
      </c>
      <c r="Y53" s="23">
        <f t="shared" si="4"/>
        <v>59.09090909</v>
      </c>
      <c r="Z53" s="23">
        <f t="shared" si="5"/>
        <v>94.44444444</v>
      </c>
    </row>
    <row r="54" ht="14.25" customHeight="1">
      <c r="A54" s="24">
        <v>46.0</v>
      </c>
      <c r="B54" s="25" t="s">
        <v>63</v>
      </c>
      <c r="C54" s="52">
        <v>4.0</v>
      </c>
      <c r="D54" s="52">
        <v>2.0</v>
      </c>
      <c r="E54" s="52">
        <v>1.0</v>
      </c>
      <c r="F54" s="52">
        <v>9.0</v>
      </c>
      <c r="G54" s="52">
        <v>4.0</v>
      </c>
      <c r="H54" s="52">
        <v>4.0</v>
      </c>
      <c r="I54" s="52">
        <v>6.0</v>
      </c>
      <c r="J54" s="27">
        <v>0.0</v>
      </c>
      <c r="K54" s="52">
        <v>2.0</v>
      </c>
      <c r="L54" s="52">
        <v>4.0</v>
      </c>
      <c r="M54" s="52">
        <v>4.0</v>
      </c>
      <c r="N54" s="52">
        <v>3.0</v>
      </c>
      <c r="O54" s="53">
        <v>7.0</v>
      </c>
      <c r="P54" s="54">
        <v>0.0</v>
      </c>
      <c r="Q54" s="54">
        <v>1.0</v>
      </c>
      <c r="R54" s="52">
        <v>4.0</v>
      </c>
      <c r="S54" s="27">
        <v>0.0</v>
      </c>
      <c r="T54" s="52">
        <v>5.0</v>
      </c>
      <c r="U54" s="22">
        <f t="shared" ref="U54:W54" si="51">(C54+F54+I54+L54+O54+R54)</f>
        <v>34</v>
      </c>
      <c r="V54" s="22">
        <f t="shared" si="51"/>
        <v>10</v>
      </c>
      <c r="W54" s="22">
        <f t="shared" si="51"/>
        <v>16</v>
      </c>
      <c r="X54" s="23">
        <f t="shared" si="3"/>
        <v>72.34042553</v>
      </c>
      <c r="Y54" s="23">
        <f t="shared" si="4"/>
        <v>45.45454545</v>
      </c>
      <c r="Z54" s="23">
        <f t="shared" si="5"/>
        <v>88.88888889</v>
      </c>
    </row>
    <row r="55" ht="14.25" customHeight="1">
      <c r="A55" s="24">
        <v>47.0</v>
      </c>
      <c r="B55" s="25" t="s">
        <v>64</v>
      </c>
      <c r="C55" s="52">
        <v>4.0</v>
      </c>
      <c r="D55" s="52">
        <v>2.0</v>
      </c>
      <c r="E55" s="52">
        <v>1.0</v>
      </c>
      <c r="F55" s="52">
        <v>9.0</v>
      </c>
      <c r="G55" s="52">
        <v>4.0</v>
      </c>
      <c r="H55" s="52">
        <v>5.0</v>
      </c>
      <c r="I55" s="52">
        <v>5.0</v>
      </c>
      <c r="J55" s="27">
        <v>0.0</v>
      </c>
      <c r="K55" s="52">
        <v>2.0</v>
      </c>
      <c r="L55" s="52">
        <v>3.0</v>
      </c>
      <c r="M55" s="52">
        <v>6.0</v>
      </c>
      <c r="N55" s="52">
        <v>3.0</v>
      </c>
      <c r="O55" s="53">
        <v>5.0</v>
      </c>
      <c r="P55" s="54">
        <v>0.0</v>
      </c>
      <c r="Q55" s="54">
        <v>0.0</v>
      </c>
      <c r="R55" s="52">
        <v>4.0</v>
      </c>
      <c r="S55" s="27">
        <v>0.0</v>
      </c>
      <c r="T55" s="52">
        <v>4.0</v>
      </c>
      <c r="U55" s="22">
        <f t="shared" ref="U55:W55" si="52">(C55+F55+I55+L55+O55+R55)</f>
        <v>30</v>
      </c>
      <c r="V55" s="22">
        <f t="shared" si="52"/>
        <v>12</v>
      </c>
      <c r="W55" s="22">
        <f t="shared" si="52"/>
        <v>15</v>
      </c>
      <c r="X55" s="23">
        <f t="shared" si="3"/>
        <v>63.82978723</v>
      </c>
      <c r="Y55" s="23">
        <f t="shared" si="4"/>
        <v>54.54545455</v>
      </c>
      <c r="Z55" s="23">
        <f t="shared" si="5"/>
        <v>83.33333333</v>
      </c>
    </row>
    <row r="56" ht="14.25" customHeight="1">
      <c r="A56" s="24">
        <v>48.0</v>
      </c>
      <c r="B56" s="25" t="s">
        <v>65</v>
      </c>
      <c r="C56" s="52">
        <v>1.0</v>
      </c>
      <c r="D56" s="52">
        <v>2.0</v>
      </c>
      <c r="E56" s="52">
        <v>0.0</v>
      </c>
      <c r="F56" s="52">
        <v>7.0</v>
      </c>
      <c r="G56" s="52">
        <v>4.0</v>
      </c>
      <c r="H56" s="52">
        <v>2.0</v>
      </c>
      <c r="I56" s="52">
        <v>5.0</v>
      </c>
      <c r="J56" s="27">
        <v>0.0</v>
      </c>
      <c r="K56" s="52">
        <v>2.0</v>
      </c>
      <c r="L56" s="52">
        <v>3.0</v>
      </c>
      <c r="M56" s="52">
        <v>2.0</v>
      </c>
      <c r="N56" s="52">
        <v>3.0</v>
      </c>
      <c r="O56" s="53">
        <v>7.0</v>
      </c>
      <c r="P56" s="54">
        <v>0.0</v>
      </c>
      <c r="Q56" s="54">
        <v>0.0</v>
      </c>
      <c r="R56" s="52">
        <v>3.0</v>
      </c>
      <c r="S56" s="27">
        <v>0.0</v>
      </c>
      <c r="T56" s="52">
        <v>4.0</v>
      </c>
      <c r="U56" s="22">
        <f t="shared" ref="U56:W56" si="53">(C56+F56+I56+L56+O56+R56)</f>
        <v>26</v>
      </c>
      <c r="V56" s="22">
        <f t="shared" si="53"/>
        <v>8</v>
      </c>
      <c r="W56" s="22">
        <f t="shared" si="53"/>
        <v>11</v>
      </c>
      <c r="X56" s="23">
        <f t="shared" si="3"/>
        <v>55.31914894</v>
      </c>
      <c r="Y56" s="23">
        <f t="shared" si="4"/>
        <v>36.36363636</v>
      </c>
      <c r="Z56" s="23">
        <f t="shared" si="5"/>
        <v>61.11111111</v>
      </c>
    </row>
    <row r="57" ht="14.25" customHeight="1">
      <c r="A57" s="24">
        <v>49.0</v>
      </c>
      <c r="B57" s="25" t="s">
        <v>66</v>
      </c>
      <c r="C57" s="52">
        <v>10.0</v>
      </c>
      <c r="D57" s="52">
        <v>5.0</v>
      </c>
      <c r="E57" s="52">
        <v>2.0</v>
      </c>
      <c r="F57" s="52">
        <v>8.0</v>
      </c>
      <c r="G57" s="52">
        <v>4.0</v>
      </c>
      <c r="H57" s="52">
        <v>3.0</v>
      </c>
      <c r="I57" s="52">
        <v>5.0</v>
      </c>
      <c r="J57" s="27">
        <v>0.0</v>
      </c>
      <c r="K57" s="52">
        <v>2.0</v>
      </c>
      <c r="L57" s="52">
        <v>5.0</v>
      </c>
      <c r="M57" s="52">
        <v>6.0</v>
      </c>
      <c r="N57" s="52">
        <v>3.0</v>
      </c>
      <c r="O57" s="53">
        <v>7.0</v>
      </c>
      <c r="P57" s="54">
        <v>1.0</v>
      </c>
      <c r="Q57" s="54">
        <v>0.0</v>
      </c>
      <c r="R57" s="52">
        <v>5.0</v>
      </c>
      <c r="S57" s="27">
        <v>0.0</v>
      </c>
      <c r="T57" s="52">
        <v>5.0</v>
      </c>
      <c r="U57" s="22">
        <f t="shared" ref="U57:W57" si="54">(C57+F57+I57+L57+O57+R57)</f>
        <v>40</v>
      </c>
      <c r="V57" s="22">
        <f t="shared" si="54"/>
        <v>16</v>
      </c>
      <c r="W57" s="22">
        <f t="shared" si="54"/>
        <v>15</v>
      </c>
      <c r="X57" s="23">
        <f t="shared" si="3"/>
        <v>85.10638298</v>
      </c>
      <c r="Y57" s="23">
        <f t="shared" si="4"/>
        <v>72.72727273</v>
      </c>
      <c r="Z57" s="23">
        <f t="shared" si="5"/>
        <v>83.33333333</v>
      </c>
    </row>
    <row r="58" ht="14.25" customHeight="1">
      <c r="A58" s="24">
        <v>50.0</v>
      </c>
      <c r="B58" s="25" t="s">
        <v>67</v>
      </c>
      <c r="C58" s="52">
        <v>5.0</v>
      </c>
      <c r="D58" s="52">
        <v>2.0</v>
      </c>
      <c r="E58" s="52">
        <v>1.0</v>
      </c>
      <c r="F58" s="52">
        <v>9.0</v>
      </c>
      <c r="G58" s="52">
        <v>4.0</v>
      </c>
      <c r="H58" s="52">
        <v>5.0</v>
      </c>
      <c r="I58" s="52">
        <v>6.0</v>
      </c>
      <c r="J58" s="27">
        <v>0.0</v>
      </c>
      <c r="K58" s="52">
        <v>2.0</v>
      </c>
      <c r="L58" s="52">
        <v>4.0</v>
      </c>
      <c r="M58" s="52">
        <v>6.0</v>
      </c>
      <c r="N58" s="52">
        <v>3.0</v>
      </c>
      <c r="O58" s="53">
        <v>6.0</v>
      </c>
      <c r="P58" s="54">
        <v>0.0</v>
      </c>
      <c r="Q58" s="54">
        <v>1.0</v>
      </c>
      <c r="R58" s="52">
        <v>4.0</v>
      </c>
      <c r="S58" s="27">
        <v>0.0</v>
      </c>
      <c r="T58" s="52">
        <v>5.0</v>
      </c>
      <c r="U58" s="22">
        <f t="shared" ref="U58:W58" si="55">(C58+F58+I58+L58+O58+R58)</f>
        <v>34</v>
      </c>
      <c r="V58" s="22">
        <f t="shared" si="55"/>
        <v>12</v>
      </c>
      <c r="W58" s="22">
        <f t="shared" si="55"/>
        <v>17</v>
      </c>
      <c r="X58" s="23">
        <f t="shared" si="3"/>
        <v>72.34042553</v>
      </c>
      <c r="Y58" s="23">
        <f t="shared" si="4"/>
        <v>54.54545455</v>
      </c>
      <c r="Z58" s="23">
        <f t="shared" si="5"/>
        <v>94.44444444</v>
      </c>
    </row>
    <row r="59" ht="14.25" customHeight="1">
      <c r="A59" s="24">
        <v>51.0</v>
      </c>
      <c r="B59" s="25" t="s">
        <v>68</v>
      </c>
      <c r="C59" s="52">
        <v>8.0</v>
      </c>
      <c r="D59" s="52">
        <v>4.0</v>
      </c>
      <c r="E59" s="52">
        <v>1.0</v>
      </c>
      <c r="F59" s="52">
        <v>7.0</v>
      </c>
      <c r="G59" s="52">
        <v>4.0</v>
      </c>
      <c r="H59" s="52">
        <v>2.0</v>
      </c>
      <c r="I59" s="52">
        <v>5.0</v>
      </c>
      <c r="J59" s="27">
        <v>0.0</v>
      </c>
      <c r="K59" s="52">
        <v>2.0</v>
      </c>
      <c r="L59" s="52">
        <v>5.0</v>
      </c>
      <c r="M59" s="52">
        <v>4.0</v>
      </c>
      <c r="N59" s="52">
        <v>3.0</v>
      </c>
      <c r="O59" s="53">
        <v>3.0</v>
      </c>
      <c r="P59" s="54">
        <v>0.0</v>
      </c>
      <c r="Q59" s="54">
        <v>0.0</v>
      </c>
      <c r="R59" s="52">
        <v>6.0</v>
      </c>
      <c r="S59" s="27">
        <v>0.0</v>
      </c>
      <c r="T59" s="52">
        <v>5.0</v>
      </c>
      <c r="U59" s="22">
        <f t="shared" ref="U59:W59" si="56">(C59+F59+I59+L59+O59+R59)</f>
        <v>34</v>
      </c>
      <c r="V59" s="22">
        <f t="shared" si="56"/>
        <v>12</v>
      </c>
      <c r="W59" s="22">
        <f t="shared" si="56"/>
        <v>13</v>
      </c>
      <c r="X59" s="23">
        <f t="shared" si="3"/>
        <v>72.34042553</v>
      </c>
      <c r="Y59" s="23">
        <f t="shared" si="4"/>
        <v>54.54545455</v>
      </c>
      <c r="Z59" s="23">
        <f t="shared" si="5"/>
        <v>72.22222222</v>
      </c>
    </row>
    <row r="60" ht="14.25" customHeight="1">
      <c r="A60" s="24">
        <v>52.0</v>
      </c>
      <c r="B60" s="25" t="s">
        <v>69</v>
      </c>
      <c r="C60" s="52">
        <v>7.0</v>
      </c>
      <c r="D60" s="52">
        <v>2.0</v>
      </c>
      <c r="E60" s="52">
        <v>1.0</v>
      </c>
      <c r="F60" s="52">
        <v>9.0</v>
      </c>
      <c r="G60" s="52">
        <v>4.0</v>
      </c>
      <c r="H60" s="52">
        <v>5.0</v>
      </c>
      <c r="I60" s="52">
        <v>6.0</v>
      </c>
      <c r="J60" s="27">
        <v>0.0</v>
      </c>
      <c r="K60" s="52">
        <v>2.0</v>
      </c>
      <c r="L60" s="52">
        <v>5.0</v>
      </c>
      <c r="M60" s="52">
        <v>6.0</v>
      </c>
      <c r="N60" s="52">
        <v>3.0</v>
      </c>
      <c r="O60" s="53">
        <v>4.0</v>
      </c>
      <c r="P60" s="54">
        <v>0.0</v>
      </c>
      <c r="Q60" s="54">
        <v>1.0</v>
      </c>
      <c r="R60" s="52">
        <v>4.0</v>
      </c>
      <c r="S60" s="27">
        <v>0.0</v>
      </c>
      <c r="T60" s="52">
        <v>5.0</v>
      </c>
      <c r="U60" s="22">
        <f t="shared" ref="U60:W60" si="57">(C60+F60+I60+L60+O60+R60)</f>
        <v>35</v>
      </c>
      <c r="V60" s="22">
        <f t="shared" si="57"/>
        <v>12</v>
      </c>
      <c r="W60" s="22">
        <f t="shared" si="57"/>
        <v>17</v>
      </c>
      <c r="X60" s="23">
        <f t="shared" si="3"/>
        <v>74.46808511</v>
      </c>
      <c r="Y60" s="23">
        <f t="shared" si="4"/>
        <v>54.54545455</v>
      </c>
      <c r="Z60" s="23">
        <f t="shared" si="5"/>
        <v>94.44444444</v>
      </c>
    </row>
    <row r="61" ht="14.25" customHeight="1">
      <c r="A61" s="24">
        <v>53.0</v>
      </c>
      <c r="B61" s="25" t="s">
        <v>70</v>
      </c>
      <c r="C61" s="52">
        <v>4.0</v>
      </c>
      <c r="D61" s="52">
        <v>2.0</v>
      </c>
      <c r="E61" s="52">
        <v>1.0</v>
      </c>
      <c r="F61" s="52">
        <v>9.0</v>
      </c>
      <c r="G61" s="52">
        <v>4.0</v>
      </c>
      <c r="H61" s="52">
        <v>5.0</v>
      </c>
      <c r="I61" s="52">
        <v>5.0</v>
      </c>
      <c r="J61" s="27">
        <v>0.0</v>
      </c>
      <c r="K61" s="52">
        <v>2.0</v>
      </c>
      <c r="L61" s="52">
        <v>3.0</v>
      </c>
      <c r="M61" s="52">
        <v>6.0</v>
      </c>
      <c r="N61" s="52">
        <v>3.0</v>
      </c>
      <c r="O61" s="53">
        <v>5.0</v>
      </c>
      <c r="P61" s="54">
        <v>0.0</v>
      </c>
      <c r="Q61" s="54">
        <v>0.0</v>
      </c>
      <c r="R61" s="52">
        <v>4.0</v>
      </c>
      <c r="S61" s="27">
        <v>0.0</v>
      </c>
      <c r="T61" s="52">
        <v>4.0</v>
      </c>
      <c r="U61" s="22">
        <f t="shared" ref="U61:W61" si="58">(C61+F61+I61+L61+O61+R61)</f>
        <v>30</v>
      </c>
      <c r="V61" s="22">
        <f t="shared" si="58"/>
        <v>12</v>
      </c>
      <c r="W61" s="22">
        <f t="shared" si="58"/>
        <v>15</v>
      </c>
      <c r="X61" s="23">
        <f t="shared" si="3"/>
        <v>63.82978723</v>
      </c>
      <c r="Y61" s="23">
        <f t="shared" si="4"/>
        <v>54.54545455</v>
      </c>
      <c r="Z61" s="23">
        <f t="shared" si="5"/>
        <v>83.33333333</v>
      </c>
    </row>
    <row r="62" ht="14.25" customHeight="1">
      <c r="A62" s="24">
        <v>54.0</v>
      </c>
      <c r="B62" s="25" t="s">
        <v>77</v>
      </c>
      <c r="C62" s="52">
        <v>4.0</v>
      </c>
      <c r="D62" s="52">
        <v>2.0</v>
      </c>
      <c r="E62" s="52">
        <v>1.0</v>
      </c>
      <c r="F62" s="52">
        <v>9.0</v>
      </c>
      <c r="G62" s="52">
        <v>3.0</v>
      </c>
      <c r="H62" s="52">
        <v>5.0</v>
      </c>
      <c r="I62" s="52">
        <v>4.0</v>
      </c>
      <c r="J62" s="27">
        <v>0.0</v>
      </c>
      <c r="K62" s="52">
        <v>2.0</v>
      </c>
      <c r="L62" s="52">
        <v>3.0</v>
      </c>
      <c r="M62" s="52">
        <v>6.0</v>
      </c>
      <c r="N62" s="52">
        <v>2.0</v>
      </c>
      <c r="O62" s="53">
        <v>7.0</v>
      </c>
      <c r="P62" s="54">
        <v>0.0</v>
      </c>
      <c r="Q62" s="54">
        <v>0.0</v>
      </c>
      <c r="R62" s="52">
        <v>3.0</v>
      </c>
      <c r="S62" s="27">
        <v>0.0</v>
      </c>
      <c r="T62" s="52">
        <v>4.0</v>
      </c>
      <c r="U62" s="22">
        <f t="shared" ref="U62:W62" si="59">(C62+F62+I62+L62+O62+R62)</f>
        <v>30</v>
      </c>
      <c r="V62" s="22">
        <f t="shared" si="59"/>
        <v>11</v>
      </c>
      <c r="W62" s="22">
        <f t="shared" si="59"/>
        <v>14</v>
      </c>
      <c r="X62" s="23">
        <f t="shared" si="3"/>
        <v>63.82978723</v>
      </c>
      <c r="Y62" s="23">
        <f t="shared" si="4"/>
        <v>50</v>
      </c>
      <c r="Z62" s="23">
        <f t="shared" si="5"/>
        <v>77.77777778</v>
      </c>
    </row>
    <row r="63" ht="14.25" customHeight="1">
      <c r="A63" s="24">
        <v>55.0</v>
      </c>
      <c r="B63" s="46" t="s">
        <v>72</v>
      </c>
      <c r="C63" s="52">
        <v>11.0</v>
      </c>
      <c r="D63" s="52">
        <v>6.0</v>
      </c>
      <c r="E63" s="52">
        <v>1.0</v>
      </c>
      <c r="F63" s="52">
        <v>9.0</v>
      </c>
      <c r="G63" s="52">
        <v>4.0</v>
      </c>
      <c r="H63" s="52">
        <v>3.0</v>
      </c>
      <c r="I63" s="52">
        <v>5.0</v>
      </c>
      <c r="J63" s="27">
        <v>0.0</v>
      </c>
      <c r="K63" s="52">
        <v>2.0</v>
      </c>
      <c r="L63" s="52">
        <v>5.0</v>
      </c>
      <c r="M63" s="52">
        <v>6.0</v>
      </c>
      <c r="N63" s="52">
        <v>3.0</v>
      </c>
      <c r="O63" s="53">
        <v>7.0</v>
      </c>
      <c r="P63" s="54">
        <v>0.0</v>
      </c>
      <c r="Q63" s="54">
        <v>1.0</v>
      </c>
      <c r="R63" s="52">
        <v>5.0</v>
      </c>
      <c r="S63" s="27">
        <v>0.0</v>
      </c>
      <c r="T63" s="52">
        <v>5.0</v>
      </c>
      <c r="U63" s="22">
        <f t="shared" ref="U63:W63" si="60">(C63+F63+I63+L63+O63+R63)</f>
        <v>42</v>
      </c>
      <c r="V63" s="22">
        <f t="shared" si="60"/>
        <v>16</v>
      </c>
      <c r="W63" s="22">
        <f t="shared" si="60"/>
        <v>15</v>
      </c>
      <c r="X63" s="23">
        <f t="shared" si="3"/>
        <v>89.36170213</v>
      </c>
      <c r="Y63" s="23">
        <f t="shared" si="4"/>
        <v>72.72727273</v>
      </c>
      <c r="Z63" s="23">
        <f t="shared" si="5"/>
        <v>83.33333333</v>
      </c>
    </row>
    <row r="64" ht="14.25" customHeight="1">
      <c r="A64" s="24">
        <v>56.0</v>
      </c>
      <c r="B64" s="25" t="s">
        <v>73</v>
      </c>
      <c r="C64" s="52">
        <v>5.0</v>
      </c>
      <c r="D64" s="52">
        <v>2.0</v>
      </c>
      <c r="E64" s="52">
        <v>1.0</v>
      </c>
      <c r="F64" s="52">
        <v>9.0</v>
      </c>
      <c r="G64" s="52">
        <v>4.0</v>
      </c>
      <c r="H64" s="52">
        <v>5.0</v>
      </c>
      <c r="I64" s="52">
        <v>5.0</v>
      </c>
      <c r="J64" s="27">
        <v>0.0</v>
      </c>
      <c r="K64" s="52">
        <v>2.0</v>
      </c>
      <c r="L64" s="52">
        <v>4.0</v>
      </c>
      <c r="M64" s="52">
        <v>6.0</v>
      </c>
      <c r="N64" s="52">
        <v>2.0</v>
      </c>
      <c r="O64" s="53">
        <v>4.0</v>
      </c>
      <c r="P64" s="54">
        <v>0.0</v>
      </c>
      <c r="Q64" s="54">
        <v>0.0</v>
      </c>
      <c r="R64" s="52">
        <v>3.0</v>
      </c>
      <c r="S64" s="27">
        <v>0.0</v>
      </c>
      <c r="T64" s="52">
        <v>5.0</v>
      </c>
      <c r="U64" s="22">
        <f t="shared" ref="U64:W64" si="61">(C64+F64+I64+L64+O64+R64)</f>
        <v>30</v>
      </c>
      <c r="V64" s="22">
        <f t="shared" si="61"/>
        <v>12</v>
      </c>
      <c r="W64" s="22">
        <f t="shared" si="61"/>
        <v>15</v>
      </c>
      <c r="X64" s="23">
        <f t="shared" si="3"/>
        <v>63.82978723</v>
      </c>
      <c r="Y64" s="23">
        <f t="shared" si="4"/>
        <v>54.54545455</v>
      </c>
      <c r="Z64" s="23">
        <f t="shared" si="5"/>
        <v>83.33333333</v>
      </c>
    </row>
    <row r="65" ht="14.25" customHeight="1">
      <c r="A65" s="24">
        <v>57.0</v>
      </c>
      <c r="B65" s="25" t="s">
        <v>74</v>
      </c>
      <c r="C65" s="52">
        <v>7.0</v>
      </c>
      <c r="D65" s="52">
        <v>2.0</v>
      </c>
      <c r="E65" s="52">
        <v>1.0</v>
      </c>
      <c r="F65" s="52">
        <v>6.0</v>
      </c>
      <c r="G65" s="52">
        <v>4.0</v>
      </c>
      <c r="H65" s="52">
        <v>2.0</v>
      </c>
      <c r="I65" s="52">
        <v>5.0</v>
      </c>
      <c r="J65" s="27">
        <v>0.0</v>
      </c>
      <c r="K65" s="52">
        <v>1.0</v>
      </c>
      <c r="L65" s="52">
        <v>3.0</v>
      </c>
      <c r="M65" s="52">
        <v>6.0</v>
      </c>
      <c r="N65" s="52">
        <v>3.0</v>
      </c>
      <c r="O65" s="53">
        <v>5.0</v>
      </c>
      <c r="P65" s="54">
        <v>0.0</v>
      </c>
      <c r="Q65" s="54">
        <v>0.0</v>
      </c>
      <c r="R65" s="52">
        <v>5.0</v>
      </c>
      <c r="S65" s="27">
        <v>0.0</v>
      </c>
      <c r="T65" s="52">
        <v>5.0</v>
      </c>
      <c r="U65" s="22">
        <f t="shared" ref="U65:W65" si="62">(C65+F65+I65+L65+O65+R65)</f>
        <v>31</v>
      </c>
      <c r="V65" s="22">
        <f t="shared" si="62"/>
        <v>12</v>
      </c>
      <c r="W65" s="22">
        <f t="shared" si="62"/>
        <v>12</v>
      </c>
      <c r="X65" s="23">
        <f t="shared" si="3"/>
        <v>65.95744681</v>
      </c>
      <c r="Y65" s="23">
        <f t="shared" si="4"/>
        <v>54.54545455</v>
      </c>
      <c r="Z65" s="23">
        <f t="shared" si="5"/>
        <v>66.66666667</v>
      </c>
    </row>
    <row r="66" ht="14.25" customHeight="1">
      <c r="A66" s="24">
        <v>58.0</v>
      </c>
      <c r="B66" s="25" t="s">
        <v>75</v>
      </c>
      <c r="C66" s="52">
        <v>2.0</v>
      </c>
      <c r="D66" s="52">
        <v>1.0</v>
      </c>
      <c r="E66" s="52">
        <v>1.0</v>
      </c>
      <c r="F66" s="52">
        <v>1.0</v>
      </c>
      <c r="G66" s="52">
        <v>0.0</v>
      </c>
      <c r="H66" s="52">
        <v>1.0</v>
      </c>
      <c r="I66" s="52">
        <v>0.0</v>
      </c>
      <c r="J66" s="27">
        <v>0.0</v>
      </c>
      <c r="K66" s="52">
        <v>0.0</v>
      </c>
      <c r="L66" s="52">
        <v>0.0</v>
      </c>
      <c r="M66" s="52">
        <v>2.0</v>
      </c>
      <c r="N66" s="52">
        <v>0.0</v>
      </c>
      <c r="O66" s="53">
        <v>0.0</v>
      </c>
      <c r="P66" s="54">
        <v>0.0</v>
      </c>
      <c r="Q66" s="54">
        <v>0.0</v>
      </c>
      <c r="R66" s="52">
        <v>0.0</v>
      </c>
      <c r="S66" s="27">
        <v>0.0</v>
      </c>
      <c r="T66" s="52">
        <v>0.0</v>
      </c>
      <c r="U66" s="22">
        <f t="shared" ref="U66:W66" si="63">(C66+F66+I66+L66+O66+R66)</f>
        <v>3</v>
      </c>
      <c r="V66" s="22">
        <f t="shared" si="63"/>
        <v>3</v>
      </c>
      <c r="W66" s="22">
        <f t="shared" si="63"/>
        <v>2</v>
      </c>
      <c r="X66" s="23">
        <f t="shared" si="3"/>
        <v>6.382978723</v>
      </c>
      <c r="Y66" s="23">
        <f t="shared" si="4"/>
        <v>13.63636364</v>
      </c>
      <c r="Z66" s="23">
        <f t="shared" si="5"/>
        <v>11.11111111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  <c r="W67" s="60"/>
      <c r="X67" s="59"/>
      <c r="Y67" s="59"/>
      <c r="Z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0"/>
      <c r="W68" s="60"/>
      <c r="X68" s="59"/>
      <c r="Y68" s="59"/>
      <c r="Z68" s="59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0"/>
      <c r="W69" s="60"/>
      <c r="X69" s="59"/>
      <c r="Y69" s="59"/>
      <c r="Z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60"/>
      <c r="V70" s="60"/>
      <c r="W70" s="60"/>
      <c r="X70" s="59"/>
      <c r="Y70" s="59"/>
      <c r="Z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0"/>
      <c r="W71" s="60"/>
      <c r="X71" s="59"/>
      <c r="Y71" s="59"/>
      <c r="Z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60"/>
      <c r="V72" s="60"/>
      <c r="W72" s="60"/>
      <c r="X72" s="59"/>
      <c r="Y72" s="59"/>
      <c r="Z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60"/>
      <c r="W73" s="60"/>
      <c r="X73" s="59"/>
      <c r="Y73" s="59"/>
      <c r="Z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  <c r="W74" s="60"/>
      <c r="X74" s="59"/>
      <c r="Y74" s="59"/>
      <c r="Z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  <c r="W75" s="60"/>
      <c r="X75" s="59"/>
      <c r="Y75" s="59"/>
      <c r="Z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0"/>
      <c r="W76" s="60"/>
      <c r="X76" s="59"/>
      <c r="Y76" s="59"/>
      <c r="Z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0"/>
      <c r="W77" s="60"/>
      <c r="X77" s="59"/>
      <c r="Y77" s="59"/>
      <c r="Z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59"/>
      <c r="Y78" s="59"/>
      <c r="Z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  <c r="V79" s="60"/>
      <c r="W79" s="60"/>
      <c r="X79" s="59"/>
      <c r="Y79" s="59"/>
      <c r="Z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60"/>
      <c r="V80" s="60"/>
      <c r="W80" s="60"/>
      <c r="X80" s="59"/>
      <c r="Y80" s="59"/>
      <c r="Z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60"/>
      <c r="V81" s="60"/>
      <c r="W81" s="60"/>
      <c r="X81" s="59"/>
      <c r="Y81" s="59"/>
      <c r="Z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0"/>
      <c r="W82" s="60"/>
      <c r="X82" s="59"/>
      <c r="Y82" s="59"/>
      <c r="Z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  <c r="W83" s="60"/>
      <c r="X83" s="59"/>
      <c r="Y83" s="59"/>
      <c r="Z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60"/>
      <c r="V84" s="60"/>
      <c r="W84" s="60"/>
      <c r="X84" s="59"/>
      <c r="Y84" s="59"/>
      <c r="Z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60"/>
      <c r="V85" s="60"/>
      <c r="W85" s="60"/>
      <c r="X85" s="59"/>
      <c r="Y85" s="59"/>
      <c r="Z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0"/>
      <c r="W86" s="60"/>
      <c r="X86" s="59"/>
      <c r="Y86" s="59"/>
      <c r="Z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0"/>
      <c r="W87" s="60"/>
      <c r="X87" s="59"/>
      <c r="Y87" s="59"/>
      <c r="Z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60"/>
      <c r="V88" s="60"/>
      <c r="W88" s="60"/>
      <c r="X88" s="59"/>
      <c r="Y88" s="59"/>
      <c r="Z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/>
      <c r="V89" s="60"/>
      <c r="W89" s="60"/>
      <c r="X89" s="59"/>
      <c r="Y89" s="59"/>
      <c r="Z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  <c r="W90" s="60"/>
      <c r="X90" s="59"/>
      <c r="Y90" s="59"/>
      <c r="Z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  <c r="W91" s="60"/>
      <c r="X91" s="59"/>
      <c r="Y91" s="59"/>
      <c r="Z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0"/>
      <c r="W92" s="60"/>
      <c r="X92" s="59"/>
      <c r="Y92" s="59"/>
      <c r="Z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0"/>
      <c r="W93" s="60"/>
      <c r="X93" s="59"/>
      <c r="Y93" s="59"/>
      <c r="Z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/>
      <c r="V94" s="60"/>
      <c r="W94" s="60"/>
      <c r="X94" s="59"/>
      <c r="Y94" s="59"/>
      <c r="Z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60"/>
      <c r="V95" s="60"/>
      <c r="W95" s="60"/>
      <c r="X95" s="59"/>
      <c r="Y95" s="59"/>
      <c r="Z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60"/>
      <c r="V96" s="60"/>
      <c r="W96" s="60"/>
      <c r="X96" s="59"/>
      <c r="Y96" s="59"/>
      <c r="Z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0"/>
      <c r="W97" s="60"/>
      <c r="X97" s="59"/>
      <c r="Y97" s="59"/>
      <c r="Z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60"/>
      <c r="X98" s="59"/>
      <c r="Y98" s="59"/>
      <c r="Z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60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60"/>
      <c r="V100" s="60"/>
      <c r="W100" s="60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14.14"/>
    <col customWidth="1" min="25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0.5" customHeight="1">
      <c r="A4" s="9" t="s">
        <v>87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4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8" t="s">
        <v>13</v>
      </c>
      <c r="V6" s="18" t="s">
        <v>14</v>
      </c>
      <c r="W6" s="18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4.0</v>
      </c>
      <c r="D7" s="20">
        <v>4.0</v>
      </c>
      <c r="E7" s="21">
        <v>0.0</v>
      </c>
      <c r="F7" s="20">
        <v>7.0</v>
      </c>
      <c r="G7" s="20">
        <v>3.0</v>
      </c>
      <c r="H7" s="21">
        <v>3.0</v>
      </c>
      <c r="I7" s="20">
        <v>1.0</v>
      </c>
      <c r="J7" s="20">
        <v>1.0</v>
      </c>
      <c r="K7" s="21">
        <v>1.0</v>
      </c>
      <c r="L7" s="20">
        <v>3.0</v>
      </c>
      <c r="M7" s="20">
        <v>4.0</v>
      </c>
      <c r="N7" s="21">
        <v>0.0</v>
      </c>
      <c r="O7" s="20">
        <v>3.0</v>
      </c>
      <c r="P7" s="20">
        <v>0.0</v>
      </c>
      <c r="Q7" s="21">
        <v>1.0</v>
      </c>
      <c r="R7" s="20">
        <v>4.0</v>
      </c>
      <c r="S7" s="20">
        <v>0.0</v>
      </c>
      <c r="T7" s="21">
        <v>4.0</v>
      </c>
      <c r="U7" s="22">
        <f t="shared" ref="U7:W7" si="1">(C7+F7+I7+L7+O7+R7)</f>
        <v>22</v>
      </c>
      <c r="V7" s="22">
        <f t="shared" si="1"/>
        <v>12</v>
      </c>
      <c r="W7" s="22">
        <f t="shared" si="1"/>
        <v>9</v>
      </c>
      <c r="X7" s="23">
        <f t="shared" ref="X7:X66" si="3">(U7*100/22)</f>
        <v>100</v>
      </c>
      <c r="Y7" s="23">
        <f t="shared" ref="Y7:Y66" si="4">(V7*100/12)</f>
        <v>100</v>
      </c>
      <c r="Z7" s="23">
        <f t="shared" ref="Z7:Z66" si="5">(W7*100/9)</f>
        <v>100</v>
      </c>
    </row>
    <row r="8" ht="14.25" customHeight="1">
      <c r="A8" s="24">
        <v>1.0</v>
      </c>
      <c r="B8" s="25" t="s">
        <v>17</v>
      </c>
      <c r="C8" s="26">
        <v>3.0</v>
      </c>
      <c r="D8" s="26">
        <v>1.0</v>
      </c>
      <c r="E8" s="26">
        <v>0.0</v>
      </c>
      <c r="F8" s="27">
        <v>3.0</v>
      </c>
      <c r="G8" s="28">
        <v>0.0</v>
      </c>
      <c r="H8" s="28">
        <v>1.0</v>
      </c>
      <c r="I8" s="27">
        <v>1.0</v>
      </c>
      <c r="J8" s="27">
        <v>0.0</v>
      </c>
      <c r="K8" s="27">
        <v>1.0</v>
      </c>
      <c r="L8" s="27">
        <v>2.0</v>
      </c>
      <c r="M8" s="27">
        <v>2.0</v>
      </c>
      <c r="N8" s="27">
        <v>0.0</v>
      </c>
      <c r="O8" s="27">
        <v>3.0</v>
      </c>
      <c r="P8" s="27">
        <v>0.0</v>
      </c>
      <c r="Q8" s="27">
        <v>1.0</v>
      </c>
      <c r="R8" s="27">
        <v>2.0</v>
      </c>
      <c r="S8" s="27">
        <v>0.0</v>
      </c>
      <c r="T8" s="27">
        <v>2.0</v>
      </c>
      <c r="U8" s="22">
        <f t="shared" ref="U8:W8" si="2">(C8+F8+I8+L8+O8+R8)</f>
        <v>14</v>
      </c>
      <c r="V8" s="22">
        <f t="shared" si="2"/>
        <v>3</v>
      </c>
      <c r="W8" s="22">
        <f t="shared" si="2"/>
        <v>5</v>
      </c>
      <c r="X8" s="23">
        <f t="shared" si="3"/>
        <v>63.63636364</v>
      </c>
      <c r="Y8" s="23">
        <f t="shared" si="4"/>
        <v>25</v>
      </c>
      <c r="Z8" s="23">
        <f t="shared" si="5"/>
        <v>55.55555556</v>
      </c>
    </row>
    <row r="9" ht="14.25" customHeight="1">
      <c r="A9" s="24">
        <v>2.0</v>
      </c>
      <c r="B9" s="25" t="s">
        <v>18</v>
      </c>
      <c r="C9" s="26">
        <v>3.0</v>
      </c>
      <c r="D9" s="26">
        <v>2.0</v>
      </c>
      <c r="E9" s="26">
        <v>0.0</v>
      </c>
      <c r="F9" s="28">
        <v>4.0</v>
      </c>
      <c r="G9" s="27">
        <v>0.0</v>
      </c>
      <c r="H9" s="28">
        <v>1.0</v>
      </c>
      <c r="I9" s="27">
        <v>1.0</v>
      </c>
      <c r="J9" s="27">
        <v>0.0</v>
      </c>
      <c r="K9" s="27">
        <v>0.0</v>
      </c>
      <c r="L9" s="27">
        <v>3.0</v>
      </c>
      <c r="M9" s="27">
        <v>0.0</v>
      </c>
      <c r="N9" s="27">
        <v>0.0</v>
      </c>
      <c r="O9" s="27">
        <v>3.0</v>
      </c>
      <c r="P9" s="27">
        <v>0.0</v>
      </c>
      <c r="Q9" s="27">
        <v>1.0</v>
      </c>
      <c r="R9" s="27">
        <v>2.0</v>
      </c>
      <c r="S9" s="27">
        <v>0.0</v>
      </c>
      <c r="T9" s="27">
        <v>2.0</v>
      </c>
      <c r="U9" s="22">
        <f t="shared" ref="U9:W9" si="6">(C9+F9+I9+L9+O9+R9)</f>
        <v>16</v>
      </c>
      <c r="V9" s="22">
        <f t="shared" si="6"/>
        <v>2</v>
      </c>
      <c r="W9" s="22">
        <f t="shared" si="6"/>
        <v>4</v>
      </c>
      <c r="X9" s="23">
        <f t="shared" si="3"/>
        <v>72.72727273</v>
      </c>
      <c r="Y9" s="23">
        <f t="shared" si="4"/>
        <v>16.66666667</v>
      </c>
      <c r="Z9" s="23">
        <f t="shared" si="5"/>
        <v>44.44444444</v>
      </c>
    </row>
    <row r="10" ht="14.25" customHeight="1">
      <c r="A10" s="24">
        <v>3.0</v>
      </c>
      <c r="B10" s="25" t="s">
        <v>19</v>
      </c>
      <c r="C10" s="26">
        <v>3.0</v>
      </c>
      <c r="D10" s="26">
        <v>1.0</v>
      </c>
      <c r="E10" s="26">
        <v>0.0</v>
      </c>
      <c r="F10" s="27">
        <v>3.0</v>
      </c>
      <c r="G10" s="27">
        <v>0.0</v>
      </c>
      <c r="H10" s="27">
        <v>1.0</v>
      </c>
      <c r="I10" s="27">
        <v>1.0</v>
      </c>
      <c r="J10" s="27">
        <v>0.0</v>
      </c>
      <c r="K10" s="27">
        <v>1.0</v>
      </c>
      <c r="L10" s="27">
        <v>2.0</v>
      </c>
      <c r="M10" s="27">
        <v>2.0</v>
      </c>
      <c r="N10" s="27">
        <v>0.0</v>
      </c>
      <c r="O10" s="27">
        <v>3.0</v>
      </c>
      <c r="P10" s="27">
        <v>0.0</v>
      </c>
      <c r="Q10" s="27">
        <v>1.0</v>
      </c>
      <c r="R10" s="27">
        <v>2.0</v>
      </c>
      <c r="S10" s="27">
        <v>0.0</v>
      </c>
      <c r="T10" s="27">
        <v>2.0</v>
      </c>
      <c r="U10" s="22">
        <f t="shared" ref="U10:W10" si="7">(C10+F10+I10+L10+O10+R10)</f>
        <v>14</v>
      </c>
      <c r="V10" s="22">
        <f t="shared" si="7"/>
        <v>3</v>
      </c>
      <c r="W10" s="22">
        <f t="shared" si="7"/>
        <v>5</v>
      </c>
      <c r="X10" s="23">
        <f t="shared" si="3"/>
        <v>63.63636364</v>
      </c>
      <c r="Y10" s="23">
        <f t="shared" si="4"/>
        <v>25</v>
      </c>
      <c r="Z10" s="23">
        <f t="shared" si="5"/>
        <v>55.55555556</v>
      </c>
    </row>
    <row r="11" ht="14.25" customHeight="1">
      <c r="A11" s="24">
        <v>4.0</v>
      </c>
      <c r="B11" s="25" t="s">
        <v>20</v>
      </c>
      <c r="C11" s="26">
        <v>3.0</v>
      </c>
      <c r="D11" s="26">
        <v>1.0</v>
      </c>
      <c r="E11" s="26">
        <v>0.0</v>
      </c>
      <c r="F11" s="28">
        <v>3.0</v>
      </c>
      <c r="G11" s="28">
        <v>0.0</v>
      </c>
      <c r="H11" s="28">
        <v>1.0</v>
      </c>
      <c r="I11" s="27">
        <v>1.0</v>
      </c>
      <c r="J11" s="27">
        <v>1.0</v>
      </c>
      <c r="K11" s="27">
        <v>1.0</v>
      </c>
      <c r="L11" s="27">
        <v>2.0</v>
      </c>
      <c r="M11" s="27">
        <v>2.0</v>
      </c>
      <c r="N11" s="27">
        <v>0.0</v>
      </c>
      <c r="O11" s="27">
        <v>3.0</v>
      </c>
      <c r="P11" s="27">
        <v>0.0</v>
      </c>
      <c r="Q11" s="27">
        <v>1.0</v>
      </c>
      <c r="R11" s="27">
        <v>2.0</v>
      </c>
      <c r="S11" s="27">
        <v>0.0</v>
      </c>
      <c r="T11" s="27">
        <v>2.0</v>
      </c>
      <c r="U11" s="22">
        <f t="shared" ref="U11:W11" si="8">(C11+F11+I11+L11+O11+R11)</f>
        <v>14</v>
      </c>
      <c r="V11" s="22">
        <f t="shared" si="8"/>
        <v>4</v>
      </c>
      <c r="W11" s="22">
        <f t="shared" si="8"/>
        <v>5</v>
      </c>
      <c r="X11" s="23">
        <f t="shared" si="3"/>
        <v>63.63636364</v>
      </c>
      <c r="Y11" s="23">
        <f t="shared" si="4"/>
        <v>33.33333333</v>
      </c>
      <c r="Z11" s="23">
        <f t="shared" si="5"/>
        <v>55.55555556</v>
      </c>
    </row>
    <row r="12" ht="14.25" customHeight="1">
      <c r="A12" s="24">
        <v>5.0</v>
      </c>
      <c r="B12" s="25" t="s">
        <v>21</v>
      </c>
      <c r="C12" s="26">
        <v>3.0</v>
      </c>
      <c r="D12" s="26">
        <v>2.0</v>
      </c>
      <c r="E12" s="26">
        <v>0.0</v>
      </c>
      <c r="F12" s="28">
        <v>4.0</v>
      </c>
      <c r="G12" s="27">
        <v>0.0</v>
      </c>
      <c r="H12" s="28">
        <v>1.0</v>
      </c>
      <c r="I12" s="27">
        <v>1.0</v>
      </c>
      <c r="J12" s="27">
        <v>0.0</v>
      </c>
      <c r="K12" s="27">
        <v>1.0</v>
      </c>
      <c r="L12" s="27">
        <v>3.0</v>
      </c>
      <c r="M12" s="27">
        <v>0.0</v>
      </c>
      <c r="N12" s="27">
        <v>0.0</v>
      </c>
      <c r="O12" s="27">
        <v>3.0</v>
      </c>
      <c r="P12" s="27">
        <v>0.0</v>
      </c>
      <c r="Q12" s="27">
        <v>1.0</v>
      </c>
      <c r="R12" s="27">
        <v>2.0</v>
      </c>
      <c r="S12" s="27">
        <v>0.0</v>
      </c>
      <c r="T12" s="27">
        <v>2.0</v>
      </c>
      <c r="U12" s="22">
        <f t="shared" ref="U12:W12" si="9">(C12+F12+I12+L12+O12+R12)</f>
        <v>16</v>
      </c>
      <c r="V12" s="22">
        <f t="shared" si="9"/>
        <v>2</v>
      </c>
      <c r="W12" s="22">
        <f t="shared" si="9"/>
        <v>5</v>
      </c>
      <c r="X12" s="23">
        <f t="shared" si="3"/>
        <v>72.72727273</v>
      </c>
      <c r="Y12" s="23">
        <f t="shared" si="4"/>
        <v>16.66666667</v>
      </c>
      <c r="Z12" s="23">
        <f t="shared" si="5"/>
        <v>55.55555556</v>
      </c>
    </row>
    <row r="13" ht="14.25" customHeight="1">
      <c r="A13" s="24">
        <v>6.0</v>
      </c>
      <c r="B13" s="25" t="s">
        <v>22</v>
      </c>
      <c r="C13" s="26">
        <v>2.0</v>
      </c>
      <c r="D13" s="26">
        <v>1.0</v>
      </c>
      <c r="E13" s="26">
        <v>0.0</v>
      </c>
      <c r="F13" s="27">
        <v>3.0</v>
      </c>
      <c r="G13" s="27">
        <v>0.0</v>
      </c>
      <c r="H13" s="27">
        <v>0.0</v>
      </c>
      <c r="I13" s="27">
        <v>1.0</v>
      </c>
      <c r="J13" s="27">
        <v>0.0</v>
      </c>
      <c r="K13" s="27">
        <v>1.0</v>
      </c>
      <c r="L13" s="27">
        <v>2.0</v>
      </c>
      <c r="M13" s="27">
        <v>0.0</v>
      </c>
      <c r="N13" s="27">
        <v>0.0</v>
      </c>
      <c r="O13" s="27">
        <v>3.0</v>
      </c>
      <c r="P13" s="27">
        <v>0.0</v>
      </c>
      <c r="Q13" s="27">
        <v>1.0</v>
      </c>
      <c r="R13" s="27">
        <v>2.0</v>
      </c>
      <c r="S13" s="27">
        <v>0.0</v>
      </c>
      <c r="T13" s="27">
        <v>2.0</v>
      </c>
      <c r="U13" s="22">
        <f t="shared" ref="U13:W13" si="10">(C13+F13+I13+L13+O13+R13)</f>
        <v>13</v>
      </c>
      <c r="V13" s="22">
        <f t="shared" si="10"/>
        <v>1</v>
      </c>
      <c r="W13" s="22">
        <f t="shared" si="10"/>
        <v>4</v>
      </c>
      <c r="X13" s="23">
        <f t="shared" si="3"/>
        <v>59.09090909</v>
      </c>
      <c r="Y13" s="23">
        <f t="shared" si="4"/>
        <v>8.333333333</v>
      </c>
      <c r="Z13" s="23">
        <f t="shared" si="5"/>
        <v>44.44444444</v>
      </c>
    </row>
    <row r="14" ht="14.25" customHeight="1">
      <c r="A14" s="24">
        <v>7.0</v>
      </c>
      <c r="B14" s="25" t="s">
        <v>23</v>
      </c>
      <c r="C14" s="26">
        <v>1.0</v>
      </c>
      <c r="D14" s="26">
        <v>1.0</v>
      </c>
      <c r="E14" s="26">
        <v>0.0</v>
      </c>
      <c r="F14" s="28">
        <v>2.0</v>
      </c>
      <c r="G14" s="27">
        <v>0.0</v>
      </c>
      <c r="H14" s="28">
        <v>1.0</v>
      </c>
      <c r="I14" s="27">
        <v>1.0</v>
      </c>
      <c r="J14" s="27">
        <v>0.0</v>
      </c>
      <c r="K14" s="27">
        <v>0.0</v>
      </c>
      <c r="L14" s="27">
        <v>2.0</v>
      </c>
      <c r="M14" s="27">
        <v>0.0</v>
      </c>
      <c r="N14" s="27">
        <v>0.0</v>
      </c>
      <c r="O14" s="27">
        <v>3.0</v>
      </c>
      <c r="P14" s="27">
        <v>0.0</v>
      </c>
      <c r="Q14" s="27">
        <v>1.0</v>
      </c>
      <c r="R14" s="27">
        <v>2.0</v>
      </c>
      <c r="S14" s="27">
        <v>0.0</v>
      </c>
      <c r="T14" s="27">
        <v>2.0</v>
      </c>
      <c r="U14" s="22">
        <f t="shared" ref="U14:W14" si="11">(C14+F14+I14+L14+O14+R14)</f>
        <v>11</v>
      </c>
      <c r="V14" s="22">
        <f t="shared" si="11"/>
        <v>1</v>
      </c>
      <c r="W14" s="22">
        <f t="shared" si="11"/>
        <v>4</v>
      </c>
      <c r="X14" s="23">
        <f t="shared" si="3"/>
        <v>50</v>
      </c>
      <c r="Y14" s="23">
        <f t="shared" si="4"/>
        <v>8.333333333</v>
      </c>
      <c r="Z14" s="23">
        <f t="shared" si="5"/>
        <v>44.44444444</v>
      </c>
    </row>
    <row r="15" ht="14.25" customHeight="1">
      <c r="A15" s="24">
        <v>8.0</v>
      </c>
      <c r="B15" s="25" t="s">
        <v>24</v>
      </c>
      <c r="C15" s="26">
        <v>2.0</v>
      </c>
      <c r="D15" s="26">
        <v>1.0</v>
      </c>
      <c r="E15" s="26">
        <v>0.0</v>
      </c>
      <c r="F15" s="27">
        <v>3.0</v>
      </c>
      <c r="G15" s="27">
        <v>0.0</v>
      </c>
      <c r="H15" s="27">
        <v>1.0</v>
      </c>
      <c r="I15" s="27">
        <v>1.0</v>
      </c>
      <c r="J15" s="27">
        <v>1.0</v>
      </c>
      <c r="K15" s="27">
        <v>0.0</v>
      </c>
      <c r="L15" s="27">
        <v>2.0</v>
      </c>
      <c r="M15" s="27">
        <v>0.0</v>
      </c>
      <c r="N15" s="27">
        <v>0.0</v>
      </c>
      <c r="O15" s="27">
        <v>3.0</v>
      </c>
      <c r="P15" s="27">
        <v>0.0</v>
      </c>
      <c r="Q15" s="27">
        <v>1.0</v>
      </c>
      <c r="R15" s="27">
        <v>2.0</v>
      </c>
      <c r="S15" s="27">
        <v>0.0</v>
      </c>
      <c r="T15" s="27">
        <v>2.0</v>
      </c>
      <c r="U15" s="22">
        <f t="shared" ref="U15:W15" si="12">(C15+F15+I15+L15+O15+R15)</f>
        <v>13</v>
      </c>
      <c r="V15" s="22">
        <f t="shared" si="12"/>
        <v>2</v>
      </c>
      <c r="W15" s="22">
        <f t="shared" si="12"/>
        <v>4</v>
      </c>
      <c r="X15" s="23">
        <f t="shared" si="3"/>
        <v>59.09090909</v>
      </c>
      <c r="Y15" s="23">
        <f t="shared" si="4"/>
        <v>16.66666667</v>
      </c>
      <c r="Z15" s="23">
        <f t="shared" si="5"/>
        <v>44.44444444</v>
      </c>
    </row>
    <row r="16" ht="14.25" customHeight="1">
      <c r="A16" s="24">
        <v>9.0</v>
      </c>
      <c r="B16" s="25" t="s">
        <v>25</v>
      </c>
      <c r="C16" s="26">
        <v>4.0</v>
      </c>
      <c r="D16" s="26">
        <v>2.0</v>
      </c>
      <c r="E16" s="26">
        <v>0.0</v>
      </c>
      <c r="F16" s="27">
        <v>4.0</v>
      </c>
      <c r="G16" s="27">
        <v>0.0</v>
      </c>
      <c r="H16" s="27">
        <v>1.0</v>
      </c>
      <c r="I16" s="27">
        <v>1.0</v>
      </c>
      <c r="J16" s="27">
        <v>0.0</v>
      </c>
      <c r="K16" s="27">
        <v>1.0</v>
      </c>
      <c r="L16" s="27">
        <v>3.0</v>
      </c>
      <c r="M16" s="27">
        <v>2.0</v>
      </c>
      <c r="N16" s="27">
        <v>0.0</v>
      </c>
      <c r="O16" s="27">
        <v>3.0</v>
      </c>
      <c r="P16" s="27">
        <v>0.0</v>
      </c>
      <c r="Q16" s="27">
        <v>1.0</v>
      </c>
      <c r="R16" s="27">
        <v>2.0</v>
      </c>
      <c r="S16" s="27">
        <v>0.0</v>
      </c>
      <c r="T16" s="27">
        <v>2.0</v>
      </c>
      <c r="U16" s="22">
        <f t="shared" ref="U16:W16" si="13">(C16+F16+I16+L16+O16+R16)</f>
        <v>17</v>
      </c>
      <c r="V16" s="22">
        <f t="shared" si="13"/>
        <v>4</v>
      </c>
      <c r="W16" s="22">
        <f t="shared" si="13"/>
        <v>5</v>
      </c>
      <c r="X16" s="23">
        <f t="shared" si="3"/>
        <v>77.27272727</v>
      </c>
      <c r="Y16" s="23">
        <f t="shared" si="4"/>
        <v>33.33333333</v>
      </c>
      <c r="Z16" s="23">
        <f t="shared" si="5"/>
        <v>55.55555556</v>
      </c>
    </row>
    <row r="17" ht="14.25" customHeight="1">
      <c r="A17" s="24">
        <v>10.0</v>
      </c>
      <c r="B17" s="25" t="s">
        <v>26</v>
      </c>
      <c r="C17" s="26">
        <v>2.0</v>
      </c>
      <c r="D17" s="26">
        <v>1.0</v>
      </c>
      <c r="E17" s="26">
        <v>0.0</v>
      </c>
      <c r="F17" s="27">
        <v>3.0</v>
      </c>
      <c r="G17" s="27">
        <v>0.0</v>
      </c>
      <c r="H17" s="27">
        <v>1.0</v>
      </c>
      <c r="I17" s="27">
        <v>1.0</v>
      </c>
      <c r="J17" s="27">
        <v>0.0</v>
      </c>
      <c r="K17" s="27">
        <v>1.0</v>
      </c>
      <c r="L17" s="27">
        <v>2.0</v>
      </c>
      <c r="M17" s="27">
        <v>0.0</v>
      </c>
      <c r="N17" s="27">
        <v>0.0</v>
      </c>
      <c r="O17" s="27">
        <v>3.0</v>
      </c>
      <c r="P17" s="27">
        <v>0.0</v>
      </c>
      <c r="Q17" s="27">
        <v>1.0</v>
      </c>
      <c r="R17" s="27">
        <v>2.0</v>
      </c>
      <c r="S17" s="27">
        <v>0.0</v>
      </c>
      <c r="T17" s="27">
        <v>2.0</v>
      </c>
      <c r="U17" s="22">
        <f t="shared" ref="U17:W17" si="14">(C17+F17+I17+L17+O17+R17)</f>
        <v>13</v>
      </c>
      <c r="V17" s="22">
        <f t="shared" si="14"/>
        <v>1</v>
      </c>
      <c r="W17" s="22">
        <f t="shared" si="14"/>
        <v>5</v>
      </c>
      <c r="X17" s="23">
        <f t="shared" si="3"/>
        <v>59.09090909</v>
      </c>
      <c r="Y17" s="23">
        <f t="shared" si="4"/>
        <v>8.333333333</v>
      </c>
      <c r="Z17" s="23">
        <f t="shared" si="5"/>
        <v>55.55555556</v>
      </c>
    </row>
    <row r="18" ht="14.25" customHeight="1">
      <c r="A18" s="24">
        <v>11.0</v>
      </c>
      <c r="B18" s="25" t="s">
        <v>27</v>
      </c>
      <c r="C18" s="26">
        <v>3.0</v>
      </c>
      <c r="D18" s="26">
        <v>1.0</v>
      </c>
      <c r="E18" s="26">
        <v>0.0</v>
      </c>
      <c r="F18" s="27">
        <v>3.0</v>
      </c>
      <c r="G18" s="27">
        <v>0.0</v>
      </c>
      <c r="H18" s="27">
        <v>1.0</v>
      </c>
      <c r="I18" s="27">
        <v>1.0</v>
      </c>
      <c r="J18" s="27">
        <v>1.0</v>
      </c>
      <c r="K18" s="27">
        <v>1.0</v>
      </c>
      <c r="L18" s="27">
        <v>2.0</v>
      </c>
      <c r="M18" s="27">
        <v>2.0</v>
      </c>
      <c r="N18" s="27">
        <v>0.0</v>
      </c>
      <c r="O18" s="27">
        <v>3.0</v>
      </c>
      <c r="P18" s="27">
        <v>0.0</v>
      </c>
      <c r="Q18" s="27">
        <v>1.0</v>
      </c>
      <c r="R18" s="27">
        <v>2.0</v>
      </c>
      <c r="S18" s="27">
        <v>0.0</v>
      </c>
      <c r="T18" s="27">
        <v>2.0</v>
      </c>
      <c r="U18" s="22">
        <f t="shared" ref="U18:W18" si="15">(C18+F18+I18+L18+O18+R18)</f>
        <v>14</v>
      </c>
      <c r="V18" s="22">
        <f t="shared" si="15"/>
        <v>4</v>
      </c>
      <c r="W18" s="22">
        <f t="shared" si="15"/>
        <v>5</v>
      </c>
      <c r="X18" s="23">
        <f t="shared" si="3"/>
        <v>63.63636364</v>
      </c>
      <c r="Y18" s="23">
        <f t="shared" si="4"/>
        <v>33.33333333</v>
      </c>
      <c r="Z18" s="23">
        <f t="shared" si="5"/>
        <v>55.55555556</v>
      </c>
    </row>
    <row r="19" ht="14.25" customHeight="1">
      <c r="A19" s="24">
        <v>12.0</v>
      </c>
      <c r="B19" s="25" t="s">
        <v>28</v>
      </c>
      <c r="C19" s="26">
        <v>2.0</v>
      </c>
      <c r="D19" s="26">
        <v>1.0</v>
      </c>
      <c r="E19" s="26">
        <v>0.0</v>
      </c>
      <c r="F19" s="27">
        <v>3.0</v>
      </c>
      <c r="G19" s="27">
        <v>0.0</v>
      </c>
      <c r="H19" s="27">
        <v>1.0</v>
      </c>
      <c r="I19" s="27">
        <v>1.0</v>
      </c>
      <c r="J19" s="27">
        <v>1.0</v>
      </c>
      <c r="K19" s="27">
        <v>1.0</v>
      </c>
      <c r="L19" s="27">
        <v>2.0</v>
      </c>
      <c r="M19" s="27">
        <v>0.0</v>
      </c>
      <c r="N19" s="27">
        <v>0.0</v>
      </c>
      <c r="O19" s="27">
        <v>3.0</v>
      </c>
      <c r="P19" s="27">
        <v>0.0</v>
      </c>
      <c r="Q19" s="27">
        <v>1.0</v>
      </c>
      <c r="R19" s="27">
        <v>2.0</v>
      </c>
      <c r="S19" s="27">
        <v>0.0</v>
      </c>
      <c r="T19" s="27">
        <v>2.0</v>
      </c>
      <c r="U19" s="22">
        <f t="shared" ref="U19:W19" si="16">(C19+F19+I19+L19+O19+R19)</f>
        <v>13</v>
      </c>
      <c r="V19" s="22">
        <f t="shared" si="16"/>
        <v>2</v>
      </c>
      <c r="W19" s="22">
        <f t="shared" si="16"/>
        <v>5</v>
      </c>
      <c r="X19" s="23">
        <f t="shared" si="3"/>
        <v>59.09090909</v>
      </c>
      <c r="Y19" s="23">
        <f t="shared" si="4"/>
        <v>16.66666667</v>
      </c>
      <c r="Z19" s="23">
        <f t="shared" si="5"/>
        <v>55.55555556</v>
      </c>
    </row>
    <row r="20" ht="14.25" customHeight="1">
      <c r="A20" s="24">
        <v>13.0</v>
      </c>
      <c r="B20" s="25" t="s">
        <v>29</v>
      </c>
      <c r="C20" s="26">
        <v>3.0</v>
      </c>
      <c r="D20" s="26">
        <v>1.0</v>
      </c>
      <c r="E20" s="26">
        <v>0.0</v>
      </c>
      <c r="F20" s="27">
        <v>3.0</v>
      </c>
      <c r="G20" s="27">
        <v>0.0</v>
      </c>
      <c r="H20" s="27">
        <v>1.0</v>
      </c>
      <c r="I20" s="27">
        <v>1.0</v>
      </c>
      <c r="J20" s="27">
        <v>1.0</v>
      </c>
      <c r="K20" s="27">
        <v>1.0</v>
      </c>
      <c r="L20" s="27">
        <v>2.0</v>
      </c>
      <c r="M20" s="27">
        <v>2.0</v>
      </c>
      <c r="N20" s="27">
        <v>0.0</v>
      </c>
      <c r="O20" s="27">
        <v>3.0</v>
      </c>
      <c r="P20" s="27">
        <v>0.0</v>
      </c>
      <c r="Q20" s="27">
        <v>1.0</v>
      </c>
      <c r="R20" s="27">
        <v>2.0</v>
      </c>
      <c r="S20" s="27">
        <v>0.0</v>
      </c>
      <c r="T20" s="27">
        <v>2.0</v>
      </c>
      <c r="U20" s="22">
        <f t="shared" ref="U20:W20" si="17">(C20+F20+I20+L20+O20+R20)</f>
        <v>14</v>
      </c>
      <c r="V20" s="22">
        <f t="shared" si="17"/>
        <v>4</v>
      </c>
      <c r="W20" s="22">
        <f t="shared" si="17"/>
        <v>5</v>
      </c>
      <c r="X20" s="23">
        <f t="shared" si="3"/>
        <v>63.63636364</v>
      </c>
      <c r="Y20" s="23">
        <f t="shared" si="4"/>
        <v>33.33333333</v>
      </c>
      <c r="Z20" s="23">
        <f t="shared" si="5"/>
        <v>55.55555556</v>
      </c>
    </row>
    <row r="21" ht="14.25" customHeight="1">
      <c r="A21" s="24">
        <v>14.0</v>
      </c>
      <c r="B21" s="25" t="s">
        <v>30</v>
      </c>
      <c r="C21" s="26">
        <v>3.0</v>
      </c>
      <c r="D21" s="26">
        <v>1.0</v>
      </c>
      <c r="E21" s="26">
        <v>0.0</v>
      </c>
      <c r="F21" s="28">
        <v>3.0</v>
      </c>
      <c r="G21" s="28">
        <v>0.0</v>
      </c>
      <c r="H21" s="28">
        <v>1.0</v>
      </c>
      <c r="I21" s="27">
        <v>1.0</v>
      </c>
      <c r="J21" s="27">
        <v>0.0</v>
      </c>
      <c r="K21" s="27">
        <v>1.0</v>
      </c>
      <c r="L21" s="27">
        <v>2.0</v>
      </c>
      <c r="M21" s="27">
        <v>2.0</v>
      </c>
      <c r="N21" s="27">
        <v>0.0</v>
      </c>
      <c r="O21" s="27">
        <v>3.0</v>
      </c>
      <c r="P21" s="27">
        <v>0.0</v>
      </c>
      <c r="Q21" s="27">
        <v>1.0</v>
      </c>
      <c r="R21" s="27">
        <v>2.0</v>
      </c>
      <c r="S21" s="27">
        <v>0.0</v>
      </c>
      <c r="T21" s="27">
        <v>2.0</v>
      </c>
      <c r="U21" s="22">
        <f t="shared" ref="U21:W21" si="18">(C21+F21+I21+L21+O21+R21)</f>
        <v>14</v>
      </c>
      <c r="V21" s="22">
        <f t="shared" si="18"/>
        <v>3</v>
      </c>
      <c r="W21" s="22">
        <f t="shared" si="18"/>
        <v>5</v>
      </c>
      <c r="X21" s="23">
        <f t="shared" si="3"/>
        <v>63.63636364</v>
      </c>
      <c r="Y21" s="23">
        <f t="shared" si="4"/>
        <v>25</v>
      </c>
      <c r="Z21" s="23">
        <f t="shared" si="5"/>
        <v>55.55555556</v>
      </c>
    </row>
    <row r="22" ht="14.25" customHeight="1">
      <c r="A22" s="24">
        <v>15.0</v>
      </c>
      <c r="B22" s="25" t="s">
        <v>31</v>
      </c>
      <c r="C22" s="26">
        <v>3.0</v>
      </c>
      <c r="D22" s="26">
        <v>1.0</v>
      </c>
      <c r="E22" s="26">
        <v>0.0</v>
      </c>
      <c r="F22" s="28">
        <v>3.0</v>
      </c>
      <c r="G22" s="28">
        <v>0.0</v>
      </c>
      <c r="H22" s="28">
        <v>1.0</v>
      </c>
      <c r="I22" s="27">
        <v>1.0</v>
      </c>
      <c r="J22" s="27">
        <v>1.0</v>
      </c>
      <c r="K22" s="27">
        <v>1.0</v>
      </c>
      <c r="L22" s="27">
        <v>2.0</v>
      </c>
      <c r="M22" s="27">
        <v>2.0</v>
      </c>
      <c r="N22" s="27">
        <v>0.0</v>
      </c>
      <c r="O22" s="27">
        <v>3.0</v>
      </c>
      <c r="P22" s="27">
        <v>0.0</v>
      </c>
      <c r="Q22" s="27">
        <v>1.0</v>
      </c>
      <c r="R22" s="27">
        <v>2.0</v>
      </c>
      <c r="S22" s="27">
        <v>0.0</v>
      </c>
      <c r="T22" s="27">
        <v>2.0</v>
      </c>
      <c r="U22" s="22">
        <f t="shared" ref="U22:W22" si="19">(C22+F22+I22+L22+O22+R22)</f>
        <v>14</v>
      </c>
      <c r="V22" s="22">
        <f t="shared" si="19"/>
        <v>4</v>
      </c>
      <c r="W22" s="22">
        <f t="shared" si="19"/>
        <v>5</v>
      </c>
      <c r="X22" s="23">
        <f t="shared" si="3"/>
        <v>63.63636364</v>
      </c>
      <c r="Y22" s="23">
        <f t="shared" si="4"/>
        <v>33.33333333</v>
      </c>
      <c r="Z22" s="23">
        <f t="shared" si="5"/>
        <v>55.55555556</v>
      </c>
    </row>
    <row r="23" ht="14.25" customHeight="1">
      <c r="A23" s="24">
        <v>16.0</v>
      </c>
      <c r="B23" s="25" t="s">
        <v>32</v>
      </c>
      <c r="C23" s="33">
        <v>2.0</v>
      </c>
      <c r="D23" s="33">
        <v>1.0</v>
      </c>
      <c r="E23" s="33">
        <v>0.0</v>
      </c>
      <c r="F23" s="34">
        <v>3.0</v>
      </c>
      <c r="G23" s="34">
        <v>0.0</v>
      </c>
      <c r="H23" s="34">
        <v>1.0</v>
      </c>
      <c r="I23" s="34">
        <v>1.0</v>
      </c>
      <c r="J23" s="34">
        <v>0.0</v>
      </c>
      <c r="K23" s="34">
        <v>1.0</v>
      </c>
      <c r="L23" s="34">
        <v>2.0</v>
      </c>
      <c r="M23" s="34">
        <v>0.0</v>
      </c>
      <c r="N23" s="27">
        <v>0.0</v>
      </c>
      <c r="O23" s="34">
        <v>3.0</v>
      </c>
      <c r="P23" s="34">
        <v>0.0</v>
      </c>
      <c r="Q23" s="34">
        <v>1.0</v>
      </c>
      <c r="R23" s="34">
        <v>2.0</v>
      </c>
      <c r="S23" s="27">
        <v>0.0</v>
      </c>
      <c r="T23" s="34">
        <v>2.0</v>
      </c>
      <c r="U23" s="22">
        <f t="shared" ref="U23:W23" si="20">(C23+F23+I23+L23+O23+R23)</f>
        <v>13</v>
      </c>
      <c r="V23" s="22">
        <f t="shared" si="20"/>
        <v>1</v>
      </c>
      <c r="W23" s="22">
        <f t="shared" si="20"/>
        <v>5</v>
      </c>
      <c r="X23" s="23">
        <f t="shared" si="3"/>
        <v>59.09090909</v>
      </c>
      <c r="Y23" s="23">
        <f t="shared" si="4"/>
        <v>8.333333333</v>
      </c>
      <c r="Z23" s="23">
        <f t="shared" si="5"/>
        <v>55.55555556</v>
      </c>
    </row>
    <row r="24" ht="14.25" customHeight="1">
      <c r="A24" s="24">
        <v>17.0</v>
      </c>
      <c r="B24" s="25" t="s">
        <v>33</v>
      </c>
      <c r="C24" s="37">
        <v>2.0</v>
      </c>
      <c r="D24" s="37">
        <v>1.0</v>
      </c>
      <c r="E24" s="37">
        <v>0.0</v>
      </c>
      <c r="F24" s="27">
        <v>4.0</v>
      </c>
      <c r="G24" s="27">
        <v>1.0</v>
      </c>
      <c r="H24" s="27">
        <v>1.0</v>
      </c>
      <c r="I24" s="27">
        <v>1.0</v>
      </c>
      <c r="J24" s="27">
        <v>0.0</v>
      </c>
      <c r="K24" s="27">
        <v>1.0</v>
      </c>
      <c r="L24" s="27">
        <v>2.0</v>
      </c>
      <c r="M24" s="27">
        <v>2.0</v>
      </c>
      <c r="N24" s="27">
        <v>0.0</v>
      </c>
      <c r="O24" s="27">
        <v>3.0</v>
      </c>
      <c r="P24" s="27">
        <v>0.0</v>
      </c>
      <c r="Q24" s="27">
        <v>1.0</v>
      </c>
      <c r="R24" s="27">
        <v>2.0</v>
      </c>
      <c r="S24" s="27">
        <v>0.0</v>
      </c>
      <c r="T24" s="27">
        <v>2.0</v>
      </c>
      <c r="U24" s="22">
        <f t="shared" ref="U24:W24" si="21">(C24+F24+I24+L24+O24+R24)</f>
        <v>14</v>
      </c>
      <c r="V24" s="22">
        <f t="shared" si="21"/>
        <v>4</v>
      </c>
      <c r="W24" s="22">
        <f t="shared" si="21"/>
        <v>5</v>
      </c>
      <c r="X24" s="23">
        <f t="shared" si="3"/>
        <v>63.63636364</v>
      </c>
      <c r="Y24" s="23">
        <f t="shared" si="4"/>
        <v>33.33333333</v>
      </c>
      <c r="Z24" s="23">
        <f t="shared" si="5"/>
        <v>55.55555556</v>
      </c>
    </row>
    <row r="25" ht="14.25" customHeight="1">
      <c r="A25" s="24">
        <v>18.0</v>
      </c>
      <c r="B25" s="25" t="s">
        <v>34</v>
      </c>
      <c r="C25" s="37">
        <v>2.0</v>
      </c>
      <c r="D25" s="37">
        <v>1.0</v>
      </c>
      <c r="E25" s="37">
        <v>0.0</v>
      </c>
      <c r="F25" s="27">
        <v>4.0</v>
      </c>
      <c r="G25" s="27">
        <v>0.0</v>
      </c>
      <c r="H25" s="27">
        <v>1.0</v>
      </c>
      <c r="I25" s="27">
        <v>1.0</v>
      </c>
      <c r="J25" s="27">
        <v>0.0</v>
      </c>
      <c r="K25" s="27">
        <v>1.0</v>
      </c>
      <c r="L25" s="27">
        <v>2.0</v>
      </c>
      <c r="M25" s="27">
        <v>0.0</v>
      </c>
      <c r="N25" s="27">
        <v>0.0</v>
      </c>
      <c r="O25" s="27">
        <v>3.0</v>
      </c>
      <c r="P25" s="27">
        <v>0.0</v>
      </c>
      <c r="Q25" s="27">
        <v>1.0</v>
      </c>
      <c r="R25" s="27">
        <v>2.0</v>
      </c>
      <c r="S25" s="27">
        <v>0.0</v>
      </c>
      <c r="T25" s="27">
        <v>2.0</v>
      </c>
      <c r="U25" s="22">
        <f t="shared" ref="U25:W25" si="22">(C25+F25+I25+L25+O25+R25)</f>
        <v>14</v>
      </c>
      <c r="V25" s="22">
        <f t="shared" si="22"/>
        <v>1</v>
      </c>
      <c r="W25" s="22">
        <f t="shared" si="22"/>
        <v>5</v>
      </c>
      <c r="X25" s="23">
        <f t="shared" si="3"/>
        <v>63.63636364</v>
      </c>
      <c r="Y25" s="23">
        <f t="shared" si="4"/>
        <v>8.333333333</v>
      </c>
      <c r="Z25" s="23">
        <f t="shared" si="5"/>
        <v>55.55555556</v>
      </c>
    </row>
    <row r="26" ht="14.25" customHeight="1">
      <c r="A26" s="24">
        <v>19.0</v>
      </c>
      <c r="B26" s="25" t="s">
        <v>35</v>
      </c>
      <c r="C26" s="37">
        <v>4.0</v>
      </c>
      <c r="D26" s="38">
        <v>2.0</v>
      </c>
      <c r="E26" s="38">
        <v>0.0</v>
      </c>
      <c r="F26" s="27">
        <v>5.0</v>
      </c>
      <c r="G26" s="28">
        <v>0.0</v>
      </c>
      <c r="H26" s="28">
        <v>1.0</v>
      </c>
      <c r="I26" s="27">
        <v>1.0</v>
      </c>
      <c r="J26" s="27">
        <v>0.0</v>
      </c>
      <c r="K26" s="27">
        <v>1.0</v>
      </c>
      <c r="L26" s="27">
        <v>3.0</v>
      </c>
      <c r="M26" s="27">
        <v>4.0</v>
      </c>
      <c r="N26" s="27">
        <v>0.0</v>
      </c>
      <c r="O26" s="27">
        <v>3.0</v>
      </c>
      <c r="P26" s="27">
        <v>0.0</v>
      </c>
      <c r="Q26" s="27">
        <v>1.0</v>
      </c>
      <c r="R26" s="27">
        <v>2.0</v>
      </c>
      <c r="S26" s="27">
        <v>0.0</v>
      </c>
      <c r="T26" s="27">
        <v>2.0</v>
      </c>
      <c r="U26" s="22">
        <f t="shared" ref="U26:W26" si="23">(C26+F26+I26+L26+O26+R26)</f>
        <v>18</v>
      </c>
      <c r="V26" s="22">
        <f t="shared" si="23"/>
        <v>6</v>
      </c>
      <c r="W26" s="22">
        <f t="shared" si="23"/>
        <v>5</v>
      </c>
      <c r="X26" s="23">
        <f t="shared" si="3"/>
        <v>81.81818182</v>
      </c>
      <c r="Y26" s="23">
        <f t="shared" si="4"/>
        <v>50</v>
      </c>
      <c r="Z26" s="23">
        <f t="shared" si="5"/>
        <v>55.55555556</v>
      </c>
    </row>
    <row r="27" ht="14.25" customHeight="1">
      <c r="A27" s="24">
        <v>20.0</v>
      </c>
      <c r="B27" s="25" t="s">
        <v>36</v>
      </c>
      <c r="C27" s="38">
        <v>2.0</v>
      </c>
      <c r="D27" s="38">
        <v>1.0</v>
      </c>
      <c r="E27" s="38">
        <v>0.0</v>
      </c>
      <c r="F27" s="28">
        <v>3.0</v>
      </c>
      <c r="G27" s="28">
        <v>0.0</v>
      </c>
      <c r="H27" s="28">
        <v>1.0</v>
      </c>
      <c r="I27" s="27">
        <v>1.0</v>
      </c>
      <c r="J27" s="27">
        <v>0.0</v>
      </c>
      <c r="K27" s="27">
        <v>1.0</v>
      </c>
      <c r="L27" s="27">
        <v>2.0</v>
      </c>
      <c r="M27" s="27">
        <v>0.0</v>
      </c>
      <c r="N27" s="27">
        <v>0.0</v>
      </c>
      <c r="O27" s="27">
        <v>3.0</v>
      </c>
      <c r="P27" s="27">
        <v>0.0</v>
      </c>
      <c r="Q27" s="27">
        <v>1.0</v>
      </c>
      <c r="R27" s="27">
        <v>2.0</v>
      </c>
      <c r="S27" s="27">
        <v>0.0</v>
      </c>
      <c r="T27" s="27">
        <v>2.0</v>
      </c>
      <c r="U27" s="22">
        <f t="shared" ref="U27:W27" si="24">(C27+F27+I27+L27+O27+R27)</f>
        <v>13</v>
      </c>
      <c r="V27" s="22">
        <f t="shared" si="24"/>
        <v>1</v>
      </c>
      <c r="W27" s="22">
        <f t="shared" si="24"/>
        <v>5</v>
      </c>
      <c r="X27" s="23">
        <f t="shared" si="3"/>
        <v>59.09090909</v>
      </c>
      <c r="Y27" s="23">
        <f t="shared" si="4"/>
        <v>8.333333333</v>
      </c>
      <c r="Z27" s="23">
        <f t="shared" si="5"/>
        <v>55.55555556</v>
      </c>
    </row>
    <row r="28" ht="14.25" customHeight="1">
      <c r="A28" s="24">
        <v>21.0</v>
      </c>
      <c r="B28" s="25" t="s">
        <v>37</v>
      </c>
      <c r="C28" s="37">
        <v>3.0</v>
      </c>
      <c r="D28" s="37">
        <v>1.0</v>
      </c>
      <c r="E28" s="37">
        <v>0.0</v>
      </c>
      <c r="F28" s="27">
        <v>3.0</v>
      </c>
      <c r="G28" s="27">
        <v>0.0</v>
      </c>
      <c r="H28" s="27">
        <v>1.0</v>
      </c>
      <c r="I28" s="27">
        <v>1.0</v>
      </c>
      <c r="J28" s="27">
        <v>1.0</v>
      </c>
      <c r="K28" s="27">
        <v>1.0</v>
      </c>
      <c r="L28" s="27">
        <v>2.0</v>
      </c>
      <c r="M28" s="27">
        <v>2.0</v>
      </c>
      <c r="N28" s="27">
        <v>0.0</v>
      </c>
      <c r="O28" s="27">
        <v>3.0</v>
      </c>
      <c r="P28" s="27">
        <v>0.0</v>
      </c>
      <c r="Q28" s="27">
        <v>1.0</v>
      </c>
      <c r="R28" s="27">
        <v>2.0</v>
      </c>
      <c r="S28" s="27">
        <v>0.0</v>
      </c>
      <c r="T28" s="27">
        <v>2.0</v>
      </c>
      <c r="U28" s="22">
        <f t="shared" ref="U28:W28" si="25">(C28+F28+I28+L28+O28+R28)</f>
        <v>14</v>
      </c>
      <c r="V28" s="22">
        <f t="shared" si="25"/>
        <v>4</v>
      </c>
      <c r="W28" s="22">
        <f t="shared" si="25"/>
        <v>5</v>
      </c>
      <c r="X28" s="23">
        <f t="shared" si="3"/>
        <v>63.63636364</v>
      </c>
      <c r="Y28" s="23">
        <f t="shared" si="4"/>
        <v>33.33333333</v>
      </c>
      <c r="Z28" s="23">
        <f t="shared" si="5"/>
        <v>55.55555556</v>
      </c>
    </row>
    <row r="29" ht="14.25" customHeight="1">
      <c r="A29" s="24">
        <v>22.0</v>
      </c>
      <c r="B29" s="25" t="s">
        <v>38</v>
      </c>
      <c r="C29" s="38">
        <v>3.0</v>
      </c>
      <c r="D29" s="38">
        <v>1.0</v>
      </c>
      <c r="E29" s="38">
        <v>0.0</v>
      </c>
      <c r="F29" s="28">
        <v>3.0</v>
      </c>
      <c r="G29" s="28">
        <v>0.0</v>
      </c>
      <c r="H29" s="27">
        <v>1.0</v>
      </c>
      <c r="I29" s="27">
        <v>1.0</v>
      </c>
      <c r="J29" s="27">
        <v>1.0</v>
      </c>
      <c r="K29" s="27">
        <v>1.0</v>
      </c>
      <c r="L29" s="27">
        <v>2.0</v>
      </c>
      <c r="M29" s="27">
        <v>2.0</v>
      </c>
      <c r="N29" s="27">
        <v>0.0</v>
      </c>
      <c r="O29" s="27">
        <v>3.0</v>
      </c>
      <c r="P29" s="27">
        <v>0.0</v>
      </c>
      <c r="Q29" s="27">
        <v>1.0</v>
      </c>
      <c r="R29" s="27">
        <v>2.0</v>
      </c>
      <c r="S29" s="27">
        <v>0.0</v>
      </c>
      <c r="T29" s="27">
        <v>2.0</v>
      </c>
      <c r="U29" s="22">
        <f t="shared" ref="U29:W29" si="26">(C29+F29+I29+L29+O29+R29)</f>
        <v>14</v>
      </c>
      <c r="V29" s="22">
        <f t="shared" si="26"/>
        <v>4</v>
      </c>
      <c r="W29" s="22">
        <f t="shared" si="26"/>
        <v>5</v>
      </c>
      <c r="X29" s="23">
        <f t="shared" si="3"/>
        <v>63.63636364</v>
      </c>
      <c r="Y29" s="23">
        <f t="shared" si="4"/>
        <v>33.33333333</v>
      </c>
      <c r="Z29" s="23">
        <f t="shared" si="5"/>
        <v>55.55555556</v>
      </c>
    </row>
    <row r="30" ht="14.25" customHeight="1">
      <c r="A30" s="24">
        <v>23.0</v>
      </c>
      <c r="B30" s="25" t="s">
        <v>39</v>
      </c>
      <c r="C30" s="37">
        <v>2.0</v>
      </c>
      <c r="D30" s="38">
        <v>1.0</v>
      </c>
      <c r="E30" s="38">
        <v>0.0</v>
      </c>
      <c r="F30" s="27">
        <v>3.0</v>
      </c>
      <c r="G30" s="28">
        <v>0.0</v>
      </c>
      <c r="H30" s="27">
        <v>1.0</v>
      </c>
      <c r="I30" s="27">
        <v>1.0</v>
      </c>
      <c r="J30" s="27">
        <v>0.0</v>
      </c>
      <c r="K30" s="27">
        <v>1.0</v>
      </c>
      <c r="L30" s="27">
        <v>2.0</v>
      </c>
      <c r="M30" s="27">
        <v>2.0</v>
      </c>
      <c r="N30" s="27">
        <v>0.0</v>
      </c>
      <c r="O30" s="27">
        <v>3.0</v>
      </c>
      <c r="P30" s="27">
        <v>0.0</v>
      </c>
      <c r="Q30" s="27">
        <v>1.0</v>
      </c>
      <c r="R30" s="27">
        <v>2.0</v>
      </c>
      <c r="S30" s="27">
        <v>0.0</v>
      </c>
      <c r="T30" s="27">
        <v>2.0</v>
      </c>
      <c r="U30" s="22">
        <f t="shared" ref="U30:W30" si="27">(C30+F30+I30+L30+O30+R30)</f>
        <v>13</v>
      </c>
      <c r="V30" s="22">
        <f t="shared" si="27"/>
        <v>3</v>
      </c>
      <c r="W30" s="22">
        <f t="shared" si="27"/>
        <v>5</v>
      </c>
      <c r="X30" s="23">
        <f t="shared" si="3"/>
        <v>59.09090909</v>
      </c>
      <c r="Y30" s="23">
        <f t="shared" si="4"/>
        <v>25</v>
      </c>
      <c r="Z30" s="23">
        <f t="shared" si="5"/>
        <v>55.55555556</v>
      </c>
    </row>
    <row r="31" ht="14.25" customHeight="1">
      <c r="A31" s="24">
        <v>24.0</v>
      </c>
      <c r="B31" s="25" t="s">
        <v>40</v>
      </c>
      <c r="C31" s="37">
        <v>3.0</v>
      </c>
      <c r="D31" s="37">
        <v>1.0</v>
      </c>
      <c r="E31" s="37">
        <v>0.0</v>
      </c>
      <c r="F31" s="27">
        <v>3.0</v>
      </c>
      <c r="G31" s="27">
        <v>0.0</v>
      </c>
      <c r="H31" s="27">
        <v>1.0</v>
      </c>
      <c r="I31" s="27">
        <v>1.0</v>
      </c>
      <c r="J31" s="27">
        <v>1.0</v>
      </c>
      <c r="K31" s="27">
        <v>1.0</v>
      </c>
      <c r="L31" s="27">
        <v>2.0</v>
      </c>
      <c r="M31" s="27">
        <v>2.0</v>
      </c>
      <c r="N31" s="27">
        <v>0.0</v>
      </c>
      <c r="O31" s="27">
        <v>3.0</v>
      </c>
      <c r="P31" s="27">
        <v>0.0</v>
      </c>
      <c r="Q31" s="27">
        <v>1.0</v>
      </c>
      <c r="R31" s="27">
        <v>2.0</v>
      </c>
      <c r="S31" s="27">
        <v>0.0</v>
      </c>
      <c r="T31" s="27">
        <v>2.0</v>
      </c>
      <c r="U31" s="22">
        <f t="shared" ref="U31:W31" si="28">(C31+F31+I31+L31+O31+R31)</f>
        <v>14</v>
      </c>
      <c r="V31" s="22">
        <f t="shared" si="28"/>
        <v>4</v>
      </c>
      <c r="W31" s="22">
        <f t="shared" si="28"/>
        <v>5</v>
      </c>
      <c r="X31" s="23">
        <f t="shared" si="3"/>
        <v>63.63636364</v>
      </c>
      <c r="Y31" s="23">
        <f t="shared" si="4"/>
        <v>33.33333333</v>
      </c>
      <c r="Z31" s="23">
        <f t="shared" si="5"/>
        <v>55.55555556</v>
      </c>
    </row>
    <row r="32" ht="14.25" customHeight="1">
      <c r="A32" s="24">
        <v>25.0</v>
      </c>
      <c r="B32" s="25" t="s">
        <v>41</v>
      </c>
      <c r="C32" s="38">
        <v>2.0</v>
      </c>
      <c r="D32" s="38">
        <v>1.0</v>
      </c>
      <c r="E32" s="38">
        <v>0.0</v>
      </c>
      <c r="F32" s="28">
        <v>3.0</v>
      </c>
      <c r="G32" s="27">
        <v>0.0</v>
      </c>
      <c r="H32" s="28">
        <v>1.0</v>
      </c>
      <c r="I32" s="27">
        <v>1.0</v>
      </c>
      <c r="J32" s="27">
        <v>0.0</v>
      </c>
      <c r="K32" s="27">
        <v>1.0</v>
      </c>
      <c r="L32" s="27">
        <v>2.0</v>
      </c>
      <c r="M32" s="27">
        <v>2.0</v>
      </c>
      <c r="N32" s="27">
        <v>0.0</v>
      </c>
      <c r="O32" s="27">
        <v>3.0</v>
      </c>
      <c r="P32" s="27">
        <v>0.0</v>
      </c>
      <c r="Q32" s="27">
        <v>1.0</v>
      </c>
      <c r="R32" s="27">
        <v>2.0</v>
      </c>
      <c r="S32" s="27">
        <v>0.0</v>
      </c>
      <c r="T32" s="27">
        <v>2.0</v>
      </c>
      <c r="U32" s="22">
        <f t="shared" ref="U32:W32" si="29">(C32+F32+I32+L32+O32+R32)</f>
        <v>13</v>
      </c>
      <c r="V32" s="22">
        <f t="shared" si="29"/>
        <v>3</v>
      </c>
      <c r="W32" s="22">
        <f t="shared" si="29"/>
        <v>5</v>
      </c>
      <c r="X32" s="23">
        <f t="shared" si="3"/>
        <v>59.09090909</v>
      </c>
      <c r="Y32" s="23">
        <f t="shared" si="4"/>
        <v>25</v>
      </c>
      <c r="Z32" s="23">
        <f t="shared" si="5"/>
        <v>55.55555556</v>
      </c>
    </row>
    <row r="33" ht="14.25" customHeight="1">
      <c r="A33" s="24">
        <v>26.0</v>
      </c>
      <c r="B33" s="25" t="s">
        <v>42</v>
      </c>
      <c r="C33" s="38">
        <v>1.0</v>
      </c>
      <c r="D33" s="38">
        <v>2.0</v>
      </c>
      <c r="E33" s="38">
        <v>0.0</v>
      </c>
      <c r="F33" s="28">
        <v>5.0</v>
      </c>
      <c r="G33" s="28">
        <v>0.0</v>
      </c>
      <c r="H33" s="28">
        <v>0.0</v>
      </c>
      <c r="I33" s="27">
        <v>1.0</v>
      </c>
      <c r="J33" s="27">
        <v>0.0</v>
      </c>
      <c r="K33" s="27">
        <v>1.0</v>
      </c>
      <c r="L33" s="27">
        <v>2.0</v>
      </c>
      <c r="M33" s="27">
        <v>2.0</v>
      </c>
      <c r="N33" s="27">
        <v>0.0</v>
      </c>
      <c r="O33" s="27">
        <v>4.0</v>
      </c>
      <c r="P33" s="27">
        <v>0.0</v>
      </c>
      <c r="Q33" s="27">
        <v>1.0</v>
      </c>
      <c r="R33" s="27">
        <v>3.0</v>
      </c>
      <c r="S33" s="27">
        <v>0.0</v>
      </c>
      <c r="T33" s="27">
        <v>3.0</v>
      </c>
      <c r="U33" s="22">
        <f t="shared" ref="U33:W33" si="30">(C33+F33+I33+L33+O33+R33)</f>
        <v>16</v>
      </c>
      <c r="V33" s="22">
        <f t="shared" si="30"/>
        <v>4</v>
      </c>
      <c r="W33" s="22">
        <f t="shared" si="30"/>
        <v>5</v>
      </c>
      <c r="X33" s="23">
        <f t="shared" si="3"/>
        <v>72.72727273</v>
      </c>
      <c r="Y33" s="23">
        <f t="shared" si="4"/>
        <v>33.33333333</v>
      </c>
      <c r="Z33" s="23">
        <f t="shared" si="5"/>
        <v>55.55555556</v>
      </c>
    </row>
    <row r="34" ht="14.25" customHeight="1">
      <c r="A34" s="24">
        <v>27.0</v>
      </c>
      <c r="B34" s="25" t="s">
        <v>43</v>
      </c>
      <c r="C34" s="37">
        <v>2.0</v>
      </c>
      <c r="D34" s="38">
        <v>1.0</v>
      </c>
      <c r="E34" s="38">
        <v>0.0</v>
      </c>
      <c r="F34" s="27">
        <v>3.0</v>
      </c>
      <c r="G34" s="28">
        <v>0.0</v>
      </c>
      <c r="H34" s="27">
        <v>1.0</v>
      </c>
      <c r="I34" s="27">
        <v>1.0</v>
      </c>
      <c r="J34" s="27">
        <v>1.0</v>
      </c>
      <c r="K34" s="27">
        <v>1.0</v>
      </c>
      <c r="L34" s="27">
        <v>2.0</v>
      </c>
      <c r="M34" s="27">
        <v>2.0</v>
      </c>
      <c r="N34" s="27">
        <v>0.0</v>
      </c>
      <c r="O34" s="27">
        <v>3.0</v>
      </c>
      <c r="P34" s="27">
        <v>0.0</v>
      </c>
      <c r="Q34" s="27">
        <v>1.0</v>
      </c>
      <c r="R34" s="27">
        <v>2.0</v>
      </c>
      <c r="S34" s="27">
        <v>0.0</v>
      </c>
      <c r="T34" s="27">
        <v>2.0</v>
      </c>
      <c r="U34" s="22">
        <f t="shared" ref="U34:W34" si="31">(C34+F34+I34+L34+O34+R34)</f>
        <v>13</v>
      </c>
      <c r="V34" s="22">
        <f t="shared" si="31"/>
        <v>4</v>
      </c>
      <c r="W34" s="22">
        <f t="shared" si="31"/>
        <v>5</v>
      </c>
      <c r="X34" s="23">
        <f t="shared" si="3"/>
        <v>59.09090909</v>
      </c>
      <c r="Y34" s="23">
        <f t="shared" si="4"/>
        <v>33.33333333</v>
      </c>
      <c r="Z34" s="23">
        <f t="shared" si="5"/>
        <v>55.55555556</v>
      </c>
    </row>
    <row r="35" ht="14.25" customHeight="1">
      <c r="A35" s="24">
        <v>28.0</v>
      </c>
      <c r="B35" s="25" t="s">
        <v>44</v>
      </c>
      <c r="C35" s="37">
        <v>2.0</v>
      </c>
      <c r="D35" s="38">
        <v>1.0</v>
      </c>
      <c r="E35" s="38">
        <v>0.0</v>
      </c>
      <c r="F35" s="27">
        <v>3.0</v>
      </c>
      <c r="G35" s="27">
        <v>0.0</v>
      </c>
      <c r="H35" s="27">
        <v>1.0</v>
      </c>
      <c r="I35" s="27">
        <v>1.0</v>
      </c>
      <c r="J35" s="27">
        <v>0.0</v>
      </c>
      <c r="K35" s="27">
        <v>1.0</v>
      </c>
      <c r="L35" s="27">
        <v>2.0</v>
      </c>
      <c r="M35" s="27">
        <v>2.0</v>
      </c>
      <c r="N35" s="27">
        <v>0.0</v>
      </c>
      <c r="O35" s="27">
        <v>3.0</v>
      </c>
      <c r="P35" s="27">
        <v>0.0</v>
      </c>
      <c r="Q35" s="27">
        <v>1.0</v>
      </c>
      <c r="R35" s="27">
        <v>2.0</v>
      </c>
      <c r="S35" s="27">
        <v>0.0</v>
      </c>
      <c r="T35" s="27">
        <v>2.0</v>
      </c>
      <c r="U35" s="22">
        <f t="shared" ref="U35:W35" si="32">(C35+F35+I35+L35+O35+R35)</f>
        <v>13</v>
      </c>
      <c r="V35" s="22">
        <f t="shared" si="32"/>
        <v>3</v>
      </c>
      <c r="W35" s="22">
        <f t="shared" si="32"/>
        <v>5</v>
      </c>
      <c r="X35" s="23">
        <f t="shared" si="3"/>
        <v>59.09090909</v>
      </c>
      <c r="Y35" s="23">
        <f t="shared" si="4"/>
        <v>25</v>
      </c>
      <c r="Z35" s="84">
        <f t="shared" si="5"/>
        <v>55.55555556</v>
      </c>
    </row>
    <row r="36" ht="14.25" customHeight="1">
      <c r="A36" s="24">
        <v>29.0</v>
      </c>
      <c r="B36" s="25" t="s">
        <v>45</v>
      </c>
      <c r="C36" s="37">
        <v>1.0</v>
      </c>
      <c r="D36" s="37">
        <v>1.0</v>
      </c>
      <c r="E36" s="37">
        <v>0.0</v>
      </c>
      <c r="F36" s="27">
        <v>1.0</v>
      </c>
      <c r="G36" s="27">
        <v>0.0</v>
      </c>
      <c r="H36" s="27">
        <v>0.0</v>
      </c>
      <c r="I36" s="27">
        <v>1.0</v>
      </c>
      <c r="J36" s="27">
        <v>0.0</v>
      </c>
      <c r="K36" s="27">
        <v>0.0</v>
      </c>
      <c r="L36" s="27">
        <v>1.0</v>
      </c>
      <c r="M36" s="27">
        <v>2.0</v>
      </c>
      <c r="N36" s="27">
        <v>0.0</v>
      </c>
      <c r="O36" s="27">
        <v>3.0</v>
      </c>
      <c r="P36" s="27">
        <v>0.0</v>
      </c>
      <c r="Q36" s="27">
        <v>1.0</v>
      </c>
      <c r="R36" s="27">
        <v>1.0</v>
      </c>
      <c r="S36" s="27">
        <v>0.0</v>
      </c>
      <c r="T36" s="27">
        <v>1.0</v>
      </c>
      <c r="U36" s="22">
        <f t="shared" ref="U36:W36" si="33">(C36+F36+I36+L36+O36+R36)</f>
        <v>8</v>
      </c>
      <c r="V36" s="22">
        <f t="shared" si="33"/>
        <v>3</v>
      </c>
      <c r="W36" s="22">
        <f t="shared" si="33"/>
        <v>2</v>
      </c>
      <c r="X36" s="23">
        <f t="shared" si="3"/>
        <v>36.36363636</v>
      </c>
      <c r="Y36" s="23">
        <f t="shared" si="4"/>
        <v>25</v>
      </c>
      <c r="Z36" s="23">
        <f t="shared" si="5"/>
        <v>22.22222222</v>
      </c>
    </row>
    <row r="37" ht="14.25" customHeight="1">
      <c r="A37" s="85"/>
      <c r="B37" s="86" t="s">
        <v>46</v>
      </c>
      <c r="C37" s="87"/>
      <c r="D37" s="88"/>
      <c r="E37" s="88"/>
      <c r="F37" s="88"/>
      <c r="G37" s="87">
        <v>3.0</v>
      </c>
      <c r="H37" s="87">
        <v>3.0</v>
      </c>
      <c r="I37" s="87">
        <v>1.0</v>
      </c>
      <c r="J37" s="87">
        <v>1.0</v>
      </c>
      <c r="K37" s="87">
        <v>1.0</v>
      </c>
      <c r="L37" s="88"/>
      <c r="M37" s="88"/>
      <c r="N37" s="89"/>
      <c r="O37" s="88"/>
      <c r="P37" s="87">
        <v>0.0</v>
      </c>
      <c r="Q37" s="87"/>
      <c r="R37" s="88"/>
      <c r="S37" s="90">
        <v>0.0</v>
      </c>
      <c r="T37" s="88"/>
      <c r="U37" s="91">
        <f t="shared" ref="U37:W37" si="34">(C37+F37+I37+L37+O37+R37)</f>
        <v>1</v>
      </c>
      <c r="V37" s="91">
        <f t="shared" si="34"/>
        <v>4</v>
      </c>
      <c r="W37" s="91">
        <f t="shared" si="34"/>
        <v>4</v>
      </c>
      <c r="X37" s="85">
        <f t="shared" si="3"/>
        <v>4.545454545</v>
      </c>
      <c r="Y37" s="85">
        <f t="shared" si="4"/>
        <v>33.33333333</v>
      </c>
      <c r="Z37" s="85">
        <f t="shared" si="5"/>
        <v>44.44444444</v>
      </c>
    </row>
    <row r="38" ht="14.25" customHeight="1">
      <c r="A38" s="24">
        <v>30.0</v>
      </c>
      <c r="B38" s="25" t="s">
        <v>47</v>
      </c>
      <c r="C38" s="38">
        <v>2.0</v>
      </c>
      <c r="D38" s="38">
        <v>1.0</v>
      </c>
      <c r="E38" s="38">
        <v>0.0</v>
      </c>
      <c r="F38" s="28">
        <v>2.0</v>
      </c>
      <c r="G38" s="27">
        <v>0.0</v>
      </c>
      <c r="H38" s="28">
        <v>1.0</v>
      </c>
      <c r="I38" s="27">
        <v>1.0</v>
      </c>
      <c r="J38" s="27">
        <v>1.0</v>
      </c>
      <c r="K38" s="27">
        <v>1.0</v>
      </c>
      <c r="L38" s="27">
        <v>2.0</v>
      </c>
      <c r="M38" s="27">
        <v>0.0</v>
      </c>
      <c r="N38" s="27">
        <v>0.0</v>
      </c>
      <c r="O38" s="27">
        <v>3.0</v>
      </c>
      <c r="P38" s="27">
        <v>0.0</v>
      </c>
      <c r="Q38" s="27">
        <v>1.0</v>
      </c>
      <c r="R38" s="27">
        <v>2.0</v>
      </c>
      <c r="S38" s="27">
        <v>0.0</v>
      </c>
      <c r="T38" s="27">
        <v>2.0</v>
      </c>
      <c r="U38" s="22">
        <f t="shared" ref="U38:W38" si="35">(C38+F38+I38+L38+O38+R38)</f>
        <v>12</v>
      </c>
      <c r="V38" s="22">
        <f t="shared" si="35"/>
        <v>2</v>
      </c>
      <c r="W38" s="22">
        <f t="shared" si="35"/>
        <v>5</v>
      </c>
      <c r="X38" s="23">
        <f t="shared" si="3"/>
        <v>54.54545455</v>
      </c>
      <c r="Y38" s="23">
        <f t="shared" si="4"/>
        <v>16.66666667</v>
      </c>
      <c r="Z38" s="23">
        <f t="shared" si="5"/>
        <v>55.55555556</v>
      </c>
    </row>
    <row r="39" ht="14.25" customHeight="1">
      <c r="A39" s="24">
        <v>31.0</v>
      </c>
      <c r="B39" s="25" t="s">
        <v>48</v>
      </c>
      <c r="C39" s="38">
        <v>4.0</v>
      </c>
      <c r="D39" s="38">
        <v>2.0</v>
      </c>
      <c r="E39" s="38">
        <v>0.0</v>
      </c>
      <c r="F39" s="28">
        <v>4.0</v>
      </c>
      <c r="G39" s="28">
        <v>0.0</v>
      </c>
      <c r="H39" s="28">
        <v>1.0</v>
      </c>
      <c r="I39" s="27">
        <v>1.0</v>
      </c>
      <c r="J39" s="27">
        <v>1.0</v>
      </c>
      <c r="K39" s="27">
        <v>1.0</v>
      </c>
      <c r="L39" s="27">
        <v>3.0</v>
      </c>
      <c r="M39" s="27">
        <v>2.0</v>
      </c>
      <c r="N39" s="27">
        <v>0.0</v>
      </c>
      <c r="O39" s="27">
        <v>3.0</v>
      </c>
      <c r="P39" s="27">
        <v>0.0</v>
      </c>
      <c r="Q39" s="27">
        <v>1.0</v>
      </c>
      <c r="R39" s="27">
        <v>2.0</v>
      </c>
      <c r="S39" s="27">
        <v>0.0</v>
      </c>
      <c r="T39" s="27">
        <v>2.0</v>
      </c>
      <c r="U39" s="22">
        <f t="shared" ref="U39:W39" si="36">(C39+F39+I39+L39+O39+R39)</f>
        <v>17</v>
      </c>
      <c r="V39" s="22">
        <f t="shared" si="36"/>
        <v>5</v>
      </c>
      <c r="W39" s="22">
        <f t="shared" si="36"/>
        <v>5</v>
      </c>
      <c r="X39" s="23">
        <f t="shared" si="3"/>
        <v>77.27272727</v>
      </c>
      <c r="Y39" s="23">
        <f t="shared" si="4"/>
        <v>41.66666667</v>
      </c>
      <c r="Z39" s="23">
        <f t="shared" si="5"/>
        <v>55.55555556</v>
      </c>
    </row>
    <row r="40" ht="14.25" customHeight="1">
      <c r="A40" s="24">
        <v>32.0</v>
      </c>
      <c r="B40" s="25" t="s">
        <v>49</v>
      </c>
      <c r="C40" s="37">
        <v>2.0</v>
      </c>
      <c r="D40" s="37">
        <v>1.0</v>
      </c>
      <c r="E40" s="37">
        <v>0.0</v>
      </c>
      <c r="F40" s="27">
        <v>3.0</v>
      </c>
      <c r="G40" s="27">
        <v>0.0</v>
      </c>
      <c r="H40" s="27">
        <v>1.0</v>
      </c>
      <c r="I40" s="27">
        <v>1.0</v>
      </c>
      <c r="J40" s="27">
        <v>1.0</v>
      </c>
      <c r="K40" s="27">
        <v>1.0</v>
      </c>
      <c r="L40" s="27">
        <v>2.0</v>
      </c>
      <c r="M40" s="27">
        <v>0.0</v>
      </c>
      <c r="N40" s="27">
        <v>0.0</v>
      </c>
      <c r="O40" s="27">
        <v>3.0</v>
      </c>
      <c r="P40" s="27">
        <v>0.0</v>
      </c>
      <c r="Q40" s="27">
        <v>1.0</v>
      </c>
      <c r="R40" s="27">
        <v>2.0</v>
      </c>
      <c r="S40" s="27">
        <v>0.0</v>
      </c>
      <c r="T40" s="27">
        <v>2.0</v>
      </c>
      <c r="U40" s="22">
        <f t="shared" ref="U40:W40" si="37">(C40+F40+I40+L40+O40+R40)</f>
        <v>13</v>
      </c>
      <c r="V40" s="22">
        <f t="shared" si="37"/>
        <v>2</v>
      </c>
      <c r="W40" s="22">
        <f t="shared" si="37"/>
        <v>5</v>
      </c>
      <c r="X40" s="23">
        <f t="shared" si="3"/>
        <v>59.09090909</v>
      </c>
      <c r="Y40" s="23">
        <f t="shared" si="4"/>
        <v>16.66666667</v>
      </c>
      <c r="Z40" s="23">
        <f t="shared" si="5"/>
        <v>55.55555556</v>
      </c>
    </row>
    <row r="41" ht="14.25" customHeight="1">
      <c r="A41" s="24">
        <v>33.0</v>
      </c>
      <c r="B41" s="25" t="s">
        <v>50</v>
      </c>
      <c r="C41" s="38">
        <v>0.0</v>
      </c>
      <c r="D41" s="38">
        <v>1.0</v>
      </c>
      <c r="E41" s="38">
        <v>0.0</v>
      </c>
      <c r="F41" s="28">
        <v>0.0</v>
      </c>
      <c r="G41" s="28">
        <v>0.0</v>
      </c>
      <c r="H41" s="28">
        <v>0.0</v>
      </c>
      <c r="I41" s="27">
        <v>0.0</v>
      </c>
      <c r="J41" s="27">
        <v>0.0</v>
      </c>
      <c r="K41" s="27">
        <v>0.0</v>
      </c>
      <c r="L41" s="27">
        <v>0.0</v>
      </c>
      <c r="M41" s="27">
        <v>0.0</v>
      </c>
      <c r="N41" s="27">
        <v>0.0</v>
      </c>
      <c r="O41" s="27">
        <v>3.0</v>
      </c>
      <c r="P41" s="27">
        <v>0.0</v>
      </c>
      <c r="Q41" s="27">
        <v>1.0</v>
      </c>
      <c r="R41" s="27">
        <v>0.0</v>
      </c>
      <c r="S41" s="27">
        <v>0.0</v>
      </c>
      <c r="T41" s="27">
        <v>0.0</v>
      </c>
      <c r="U41" s="22">
        <f t="shared" ref="U41:W41" si="38">(C41+F41+I41+L41+O41+R41)</f>
        <v>3</v>
      </c>
      <c r="V41" s="22">
        <f t="shared" si="38"/>
        <v>1</v>
      </c>
      <c r="W41" s="22">
        <f t="shared" si="38"/>
        <v>1</v>
      </c>
      <c r="X41" s="23">
        <f t="shared" si="3"/>
        <v>13.63636364</v>
      </c>
      <c r="Y41" s="23">
        <f t="shared" si="4"/>
        <v>8.333333333</v>
      </c>
      <c r="Z41" s="23">
        <f t="shared" si="5"/>
        <v>11.11111111</v>
      </c>
    </row>
    <row r="42" ht="14.25" customHeight="1">
      <c r="A42" s="24">
        <v>34.0</v>
      </c>
      <c r="B42" s="25" t="s">
        <v>51</v>
      </c>
      <c r="C42" s="38">
        <v>3.0</v>
      </c>
      <c r="D42" s="38">
        <v>1.0</v>
      </c>
      <c r="E42" s="38">
        <v>0.0</v>
      </c>
      <c r="F42" s="28">
        <v>3.0</v>
      </c>
      <c r="G42" s="28">
        <v>0.0</v>
      </c>
      <c r="H42" s="27">
        <v>1.0</v>
      </c>
      <c r="I42" s="27">
        <v>1.0</v>
      </c>
      <c r="J42" s="27">
        <v>1.0</v>
      </c>
      <c r="K42" s="27">
        <v>1.0</v>
      </c>
      <c r="L42" s="27">
        <v>2.0</v>
      </c>
      <c r="M42" s="27">
        <v>2.0</v>
      </c>
      <c r="N42" s="27">
        <v>0.0</v>
      </c>
      <c r="O42" s="27">
        <v>3.0</v>
      </c>
      <c r="P42" s="27">
        <v>0.0</v>
      </c>
      <c r="Q42" s="27">
        <v>1.0</v>
      </c>
      <c r="R42" s="27">
        <v>2.0</v>
      </c>
      <c r="S42" s="27">
        <v>0.0</v>
      </c>
      <c r="T42" s="27">
        <v>2.0</v>
      </c>
      <c r="U42" s="22">
        <f t="shared" ref="U42:W42" si="39">(C42+F42+I42+L42+O42+R42)</f>
        <v>14</v>
      </c>
      <c r="V42" s="22">
        <f t="shared" si="39"/>
        <v>4</v>
      </c>
      <c r="W42" s="22">
        <f t="shared" si="39"/>
        <v>5</v>
      </c>
      <c r="X42" s="23">
        <f t="shared" si="3"/>
        <v>63.63636364</v>
      </c>
      <c r="Y42" s="23">
        <f t="shared" si="4"/>
        <v>33.33333333</v>
      </c>
      <c r="Z42" s="23">
        <f t="shared" si="5"/>
        <v>55.55555556</v>
      </c>
    </row>
    <row r="43" ht="14.25" customHeight="1">
      <c r="A43" s="24">
        <v>35.0</v>
      </c>
      <c r="B43" s="25" t="s">
        <v>52</v>
      </c>
      <c r="C43" s="37">
        <v>3.0</v>
      </c>
      <c r="D43" s="37">
        <v>1.0</v>
      </c>
      <c r="E43" s="37">
        <v>0.0</v>
      </c>
      <c r="F43" s="27">
        <v>3.0</v>
      </c>
      <c r="G43" s="27">
        <v>0.0</v>
      </c>
      <c r="H43" s="27">
        <v>1.0</v>
      </c>
      <c r="I43" s="27">
        <v>1.0</v>
      </c>
      <c r="J43" s="27">
        <v>1.0</v>
      </c>
      <c r="K43" s="27">
        <v>1.0</v>
      </c>
      <c r="L43" s="27">
        <v>2.0</v>
      </c>
      <c r="M43" s="27">
        <v>2.0</v>
      </c>
      <c r="N43" s="27">
        <v>0.0</v>
      </c>
      <c r="O43" s="27">
        <v>3.0</v>
      </c>
      <c r="P43" s="27">
        <v>0.0</v>
      </c>
      <c r="Q43" s="27">
        <v>0.0</v>
      </c>
      <c r="R43" s="27">
        <v>2.0</v>
      </c>
      <c r="S43" s="27">
        <v>0.0</v>
      </c>
      <c r="T43" s="27">
        <v>2.0</v>
      </c>
      <c r="U43" s="22">
        <f t="shared" ref="U43:W43" si="40">(C43+F43+I43+L43+O43+R43)</f>
        <v>14</v>
      </c>
      <c r="V43" s="22">
        <f t="shared" si="40"/>
        <v>4</v>
      </c>
      <c r="W43" s="22">
        <f t="shared" si="40"/>
        <v>4</v>
      </c>
      <c r="X43" s="23">
        <f t="shared" si="3"/>
        <v>63.63636364</v>
      </c>
      <c r="Y43" s="23">
        <f t="shared" si="4"/>
        <v>33.33333333</v>
      </c>
      <c r="Z43" s="23">
        <f t="shared" si="5"/>
        <v>44.44444444</v>
      </c>
    </row>
    <row r="44" ht="14.25" customHeight="1">
      <c r="A44" s="24">
        <v>36.0</v>
      </c>
      <c r="B44" s="25" t="s">
        <v>53</v>
      </c>
      <c r="C44" s="37">
        <v>3.0</v>
      </c>
      <c r="D44" s="37">
        <v>1.0</v>
      </c>
      <c r="E44" s="37">
        <v>0.0</v>
      </c>
      <c r="F44" s="27">
        <v>1.0</v>
      </c>
      <c r="G44" s="27">
        <v>0.0</v>
      </c>
      <c r="H44" s="27">
        <v>1.0</v>
      </c>
      <c r="I44" s="27">
        <v>1.0</v>
      </c>
      <c r="J44" s="27">
        <v>1.0</v>
      </c>
      <c r="K44" s="27">
        <v>1.0</v>
      </c>
      <c r="L44" s="27">
        <v>2.0</v>
      </c>
      <c r="M44" s="27">
        <v>2.0</v>
      </c>
      <c r="N44" s="27">
        <v>0.0</v>
      </c>
      <c r="O44" s="27">
        <v>3.0</v>
      </c>
      <c r="P44" s="27">
        <v>0.0</v>
      </c>
      <c r="Q44" s="27">
        <v>1.0</v>
      </c>
      <c r="R44" s="27">
        <v>2.0</v>
      </c>
      <c r="S44" s="27">
        <v>0.0</v>
      </c>
      <c r="T44" s="27">
        <v>2.0</v>
      </c>
      <c r="U44" s="22">
        <f t="shared" ref="U44:W44" si="41">(C44+F44+I44+L44+O44+R44)</f>
        <v>12</v>
      </c>
      <c r="V44" s="22">
        <f t="shared" si="41"/>
        <v>4</v>
      </c>
      <c r="W44" s="22">
        <f t="shared" si="41"/>
        <v>5</v>
      </c>
      <c r="X44" s="23">
        <f t="shared" si="3"/>
        <v>54.54545455</v>
      </c>
      <c r="Y44" s="23">
        <f t="shared" si="4"/>
        <v>33.33333333</v>
      </c>
      <c r="Z44" s="23">
        <f t="shared" si="5"/>
        <v>55.55555556</v>
      </c>
    </row>
    <row r="45" ht="14.25" customHeight="1">
      <c r="A45" s="24">
        <v>37.0</v>
      </c>
      <c r="B45" s="25" t="s">
        <v>54</v>
      </c>
      <c r="C45" s="47">
        <v>1.0</v>
      </c>
      <c r="D45" s="47">
        <v>1.0</v>
      </c>
      <c r="E45" s="47">
        <v>0.0</v>
      </c>
      <c r="F45" s="48">
        <v>5.0</v>
      </c>
      <c r="G45" s="48">
        <v>0.0</v>
      </c>
      <c r="H45" s="49">
        <v>0.0</v>
      </c>
      <c r="I45" s="49">
        <v>1.0</v>
      </c>
      <c r="J45" s="49">
        <v>0.0</v>
      </c>
      <c r="K45" s="49">
        <v>0.0</v>
      </c>
      <c r="L45" s="49">
        <v>1.0</v>
      </c>
      <c r="M45" s="49">
        <v>0.0</v>
      </c>
      <c r="N45" s="27">
        <v>0.0</v>
      </c>
      <c r="O45" s="49">
        <v>3.0</v>
      </c>
      <c r="P45" s="49">
        <v>0.0</v>
      </c>
      <c r="Q45" s="49">
        <v>1.0</v>
      </c>
      <c r="R45" s="49">
        <v>1.0</v>
      </c>
      <c r="S45" s="27">
        <v>0.0</v>
      </c>
      <c r="T45" s="49">
        <v>1.0</v>
      </c>
      <c r="U45" s="22">
        <f t="shared" ref="U45:W45" si="42">(C45+F45+I45+L45+O45+R45)</f>
        <v>12</v>
      </c>
      <c r="V45" s="22">
        <f t="shared" si="42"/>
        <v>1</v>
      </c>
      <c r="W45" s="22">
        <f t="shared" si="42"/>
        <v>2</v>
      </c>
      <c r="X45" s="23">
        <f t="shared" si="3"/>
        <v>54.54545455</v>
      </c>
      <c r="Y45" s="23">
        <f t="shared" si="4"/>
        <v>8.333333333</v>
      </c>
      <c r="Z45" s="23">
        <f t="shared" si="5"/>
        <v>22.22222222</v>
      </c>
    </row>
    <row r="46" ht="14.25" customHeight="1">
      <c r="A46" s="24">
        <v>38.0</v>
      </c>
      <c r="B46" s="25" t="s">
        <v>55</v>
      </c>
      <c r="C46" s="27">
        <v>4.0</v>
      </c>
      <c r="D46" s="27">
        <v>2.0</v>
      </c>
      <c r="E46" s="27">
        <v>0.0</v>
      </c>
      <c r="F46" s="27">
        <v>3.0</v>
      </c>
      <c r="G46" s="27">
        <v>1.0</v>
      </c>
      <c r="H46" s="27">
        <v>1.0</v>
      </c>
      <c r="I46" s="27">
        <v>1.0</v>
      </c>
      <c r="J46" s="27">
        <v>1.0</v>
      </c>
      <c r="K46" s="27">
        <v>1.0</v>
      </c>
      <c r="L46" s="27">
        <v>3.0</v>
      </c>
      <c r="M46" s="27">
        <v>4.0</v>
      </c>
      <c r="N46" s="27">
        <v>0.0</v>
      </c>
      <c r="O46" s="27">
        <v>3.0</v>
      </c>
      <c r="P46" s="27">
        <v>0.0</v>
      </c>
      <c r="Q46" s="27">
        <v>0.0</v>
      </c>
      <c r="R46" s="27">
        <v>2.0</v>
      </c>
      <c r="S46" s="27">
        <v>0.0</v>
      </c>
      <c r="T46" s="27">
        <v>2.0</v>
      </c>
      <c r="U46" s="22">
        <f t="shared" ref="U46:W46" si="43">(C46+F46+I46+L46+O46+R46)</f>
        <v>16</v>
      </c>
      <c r="V46" s="22">
        <f t="shared" si="43"/>
        <v>8</v>
      </c>
      <c r="W46" s="22">
        <f t="shared" si="43"/>
        <v>4</v>
      </c>
      <c r="X46" s="23">
        <f t="shared" si="3"/>
        <v>72.72727273</v>
      </c>
      <c r="Y46" s="23">
        <f t="shared" si="4"/>
        <v>66.66666667</v>
      </c>
      <c r="Z46" s="23">
        <f t="shared" si="5"/>
        <v>44.44444444</v>
      </c>
    </row>
    <row r="47" ht="14.25" customHeight="1">
      <c r="A47" s="24">
        <v>39.0</v>
      </c>
      <c r="B47" s="25" t="s">
        <v>56</v>
      </c>
      <c r="C47" s="27">
        <v>3.0</v>
      </c>
      <c r="D47" s="27">
        <v>1.0</v>
      </c>
      <c r="E47" s="27">
        <v>0.0</v>
      </c>
      <c r="F47" s="27">
        <v>3.0</v>
      </c>
      <c r="G47" s="27">
        <v>0.0</v>
      </c>
      <c r="H47" s="27">
        <v>1.0</v>
      </c>
      <c r="I47" s="27">
        <v>1.0</v>
      </c>
      <c r="J47" s="27">
        <v>1.0</v>
      </c>
      <c r="K47" s="27">
        <v>1.0</v>
      </c>
      <c r="L47" s="27">
        <v>2.0</v>
      </c>
      <c r="M47" s="27">
        <v>2.0</v>
      </c>
      <c r="N47" s="27">
        <v>0.0</v>
      </c>
      <c r="O47" s="27">
        <v>3.0</v>
      </c>
      <c r="P47" s="27">
        <v>0.0</v>
      </c>
      <c r="Q47" s="27">
        <v>1.0</v>
      </c>
      <c r="R47" s="27">
        <v>2.0</v>
      </c>
      <c r="S47" s="27">
        <v>0.0</v>
      </c>
      <c r="T47" s="27">
        <v>2.0</v>
      </c>
      <c r="U47" s="22">
        <f t="shared" ref="U47:W47" si="44">(C47+F47+I47+L47+O47+R47)</f>
        <v>14</v>
      </c>
      <c r="V47" s="22">
        <f t="shared" si="44"/>
        <v>4</v>
      </c>
      <c r="W47" s="22">
        <f t="shared" si="44"/>
        <v>5</v>
      </c>
      <c r="X47" s="23">
        <f t="shared" si="3"/>
        <v>63.63636364</v>
      </c>
      <c r="Y47" s="23">
        <f t="shared" si="4"/>
        <v>33.33333333</v>
      </c>
      <c r="Z47" s="23">
        <f t="shared" si="5"/>
        <v>55.55555556</v>
      </c>
    </row>
    <row r="48" ht="14.25" customHeight="1">
      <c r="A48" s="24">
        <v>40.0</v>
      </c>
      <c r="B48" s="25" t="s">
        <v>57</v>
      </c>
      <c r="C48" s="52">
        <v>3.0</v>
      </c>
      <c r="D48" s="52">
        <v>1.0</v>
      </c>
      <c r="E48" s="52">
        <v>0.0</v>
      </c>
      <c r="F48" s="52">
        <v>3.0</v>
      </c>
      <c r="G48" s="52">
        <v>0.0</v>
      </c>
      <c r="H48" s="52">
        <v>1.0</v>
      </c>
      <c r="I48" s="52">
        <v>1.0</v>
      </c>
      <c r="J48" s="52">
        <v>1.0</v>
      </c>
      <c r="K48" s="52">
        <v>1.0</v>
      </c>
      <c r="L48" s="27">
        <v>2.0</v>
      </c>
      <c r="M48" s="52">
        <v>2.0</v>
      </c>
      <c r="N48" s="27">
        <v>0.0</v>
      </c>
      <c r="O48" s="52">
        <v>3.0</v>
      </c>
      <c r="P48" s="52">
        <v>0.0</v>
      </c>
      <c r="Q48" s="52">
        <v>1.0</v>
      </c>
      <c r="R48" s="52">
        <v>2.0</v>
      </c>
      <c r="S48" s="27">
        <v>0.0</v>
      </c>
      <c r="T48" s="52">
        <v>2.0</v>
      </c>
      <c r="U48" s="22">
        <f t="shared" ref="U48:W48" si="45">(C48+F48+I48+L48+O48+R48)</f>
        <v>14</v>
      </c>
      <c r="V48" s="22">
        <f t="shared" si="45"/>
        <v>4</v>
      </c>
      <c r="W48" s="22">
        <f t="shared" si="45"/>
        <v>5</v>
      </c>
      <c r="X48" s="23">
        <f t="shared" si="3"/>
        <v>63.63636364</v>
      </c>
      <c r="Y48" s="23">
        <f t="shared" si="4"/>
        <v>33.33333333</v>
      </c>
      <c r="Z48" s="23">
        <f t="shared" si="5"/>
        <v>55.55555556</v>
      </c>
    </row>
    <row r="49" ht="14.25" customHeight="1">
      <c r="A49" s="24">
        <v>41.0</v>
      </c>
      <c r="B49" s="25" t="s">
        <v>58</v>
      </c>
      <c r="C49" s="52">
        <v>2.0</v>
      </c>
      <c r="D49" s="52">
        <v>1.0</v>
      </c>
      <c r="E49" s="52">
        <v>0.0</v>
      </c>
      <c r="F49" s="52">
        <v>3.0</v>
      </c>
      <c r="G49" s="52">
        <v>0.0</v>
      </c>
      <c r="H49" s="52">
        <v>1.0</v>
      </c>
      <c r="I49" s="52">
        <v>1.0</v>
      </c>
      <c r="J49" s="52">
        <v>1.0</v>
      </c>
      <c r="K49" s="52">
        <v>1.0</v>
      </c>
      <c r="L49" s="27">
        <v>2.0</v>
      </c>
      <c r="M49" s="52">
        <v>0.0</v>
      </c>
      <c r="N49" s="27">
        <v>0.0</v>
      </c>
      <c r="O49" s="52">
        <v>3.0</v>
      </c>
      <c r="P49" s="52">
        <v>0.0</v>
      </c>
      <c r="Q49" s="52">
        <v>1.0</v>
      </c>
      <c r="R49" s="52">
        <v>2.0</v>
      </c>
      <c r="S49" s="27">
        <v>0.0</v>
      </c>
      <c r="T49" s="52">
        <v>2.0</v>
      </c>
      <c r="U49" s="22">
        <f t="shared" ref="U49:W49" si="46">(C49+F49+I49+L49+O49+R49)</f>
        <v>13</v>
      </c>
      <c r="V49" s="22">
        <f t="shared" si="46"/>
        <v>2</v>
      </c>
      <c r="W49" s="22">
        <f t="shared" si="46"/>
        <v>5</v>
      </c>
      <c r="X49" s="23">
        <f t="shared" si="3"/>
        <v>59.09090909</v>
      </c>
      <c r="Y49" s="23">
        <f t="shared" si="4"/>
        <v>16.66666667</v>
      </c>
      <c r="Z49" s="23">
        <f t="shared" si="5"/>
        <v>55.55555556</v>
      </c>
    </row>
    <row r="50" ht="14.25" customHeight="1">
      <c r="A50" s="24">
        <v>42.0</v>
      </c>
      <c r="B50" s="25" t="s">
        <v>59</v>
      </c>
      <c r="C50" s="52">
        <v>2.0</v>
      </c>
      <c r="D50" s="52">
        <v>1.0</v>
      </c>
      <c r="E50" s="52">
        <v>0.0</v>
      </c>
      <c r="F50" s="52">
        <v>5.0</v>
      </c>
      <c r="G50" s="52">
        <v>0.0</v>
      </c>
      <c r="H50" s="52">
        <v>1.0</v>
      </c>
      <c r="I50" s="52">
        <v>1.0</v>
      </c>
      <c r="J50" s="52">
        <v>1.0</v>
      </c>
      <c r="K50" s="52">
        <v>1.0</v>
      </c>
      <c r="L50" s="27">
        <v>2.0</v>
      </c>
      <c r="M50" s="52">
        <v>0.0</v>
      </c>
      <c r="N50" s="27">
        <v>0.0</v>
      </c>
      <c r="O50" s="52">
        <v>3.0</v>
      </c>
      <c r="P50" s="52">
        <v>0.0</v>
      </c>
      <c r="Q50" s="52">
        <v>1.0</v>
      </c>
      <c r="R50" s="52">
        <v>2.0</v>
      </c>
      <c r="S50" s="27">
        <v>0.0</v>
      </c>
      <c r="T50" s="52">
        <v>2.0</v>
      </c>
      <c r="U50" s="22">
        <f t="shared" ref="U50:W50" si="47">(C50+F50+I50+L50+O50+R50)</f>
        <v>15</v>
      </c>
      <c r="V50" s="22">
        <f t="shared" si="47"/>
        <v>2</v>
      </c>
      <c r="W50" s="22">
        <f t="shared" si="47"/>
        <v>5</v>
      </c>
      <c r="X50" s="23">
        <f t="shared" si="3"/>
        <v>68.18181818</v>
      </c>
      <c r="Y50" s="23">
        <f t="shared" si="4"/>
        <v>16.66666667</v>
      </c>
      <c r="Z50" s="23">
        <f t="shared" si="5"/>
        <v>55.55555556</v>
      </c>
    </row>
    <row r="51" ht="14.25" customHeight="1">
      <c r="A51" s="24">
        <v>43.0</v>
      </c>
      <c r="B51" s="25" t="s">
        <v>60</v>
      </c>
      <c r="C51" s="52">
        <v>1.0</v>
      </c>
      <c r="D51" s="52">
        <v>2.0</v>
      </c>
      <c r="E51" s="52">
        <v>0.0</v>
      </c>
      <c r="F51" s="52">
        <v>3.0</v>
      </c>
      <c r="G51" s="52">
        <v>0.0</v>
      </c>
      <c r="H51" s="52">
        <v>0.0</v>
      </c>
      <c r="I51" s="52">
        <v>1.0</v>
      </c>
      <c r="J51" s="52">
        <v>1.0</v>
      </c>
      <c r="K51" s="52">
        <v>1.0</v>
      </c>
      <c r="L51" s="27">
        <v>2.0</v>
      </c>
      <c r="M51" s="52">
        <v>2.0</v>
      </c>
      <c r="N51" s="27">
        <v>0.0</v>
      </c>
      <c r="O51" s="52">
        <v>4.0</v>
      </c>
      <c r="P51" s="52">
        <v>0.0</v>
      </c>
      <c r="Q51" s="52">
        <v>1.0</v>
      </c>
      <c r="R51" s="52">
        <v>3.0</v>
      </c>
      <c r="S51" s="27">
        <v>0.0</v>
      </c>
      <c r="T51" s="52">
        <v>3.0</v>
      </c>
      <c r="U51" s="22">
        <f t="shared" ref="U51:W51" si="48">(C51+F51+I51+L51+O51+R51)</f>
        <v>14</v>
      </c>
      <c r="V51" s="22">
        <f t="shared" si="48"/>
        <v>5</v>
      </c>
      <c r="W51" s="22">
        <f t="shared" si="48"/>
        <v>5</v>
      </c>
      <c r="X51" s="23">
        <f t="shared" si="3"/>
        <v>63.63636364</v>
      </c>
      <c r="Y51" s="23">
        <f t="shared" si="4"/>
        <v>41.66666667</v>
      </c>
      <c r="Z51" s="23">
        <f t="shared" si="5"/>
        <v>55.55555556</v>
      </c>
    </row>
    <row r="52" ht="14.25" customHeight="1">
      <c r="A52" s="24">
        <v>44.0</v>
      </c>
      <c r="B52" s="25" t="s">
        <v>61</v>
      </c>
      <c r="C52" s="52">
        <v>3.0</v>
      </c>
      <c r="D52" s="52">
        <v>1.0</v>
      </c>
      <c r="E52" s="52">
        <v>0.0</v>
      </c>
      <c r="F52" s="52">
        <v>3.0</v>
      </c>
      <c r="G52" s="52">
        <v>0.0</v>
      </c>
      <c r="H52" s="52">
        <v>1.0</v>
      </c>
      <c r="I52" s="52">
        <v>1.0</v>
      </c>
      <c r="J52" s="52">
        <v>1.0</v>
      </c>
      <c r="K52" s="52">
        <v>1.0</v>
      </c>
      <c r="L52" s="27">
        <v>2.0</v>
      </c>
      <c r="M52" s="52">
        <v>2.0</v>
      </c>
      <c r="N52" s="27">
        <v>0.0</v>
      </c>
      <c r="O52" s="52">
        <v>3.0</v>
      </c>
      <c r="P52" s="52">
        <v>0.0</v>
      </c>
      <c r="Q52" s="52">
        <v>1.0</v>
      </c>
      <c r="R52" s="52">
        <v>2.0</v>
      </c>
      <c r="S52" s="27">
        <v>0.0</v>
      </c>
      <c r="T52" s="52">
        <v>2.0</v>
      </c>
      <c r="U52" s="22">
        <f t="shared" ref="U52:W52" si="49">(C52+F52+I52+L52+O52+R52)</f>
        <v>14</v>
      </c>
      <c r="V52" s="22">
        <f t="shared" si="49"/>
        <v>4</v>
      </c>
      <c r="W52" s="22">
        <f t="shared" si="49"/>
        <v>5</v>
      </c>
      <c r="X52" s="23">
        <f t="shared" si="3"/>
        <v>63.63636364</v>
      </c>
      <c r="Y52" s="23">
        <f t="shared" si="4"/>
        <v>33.33333333</v>
      </c>
      <c r="Z52" s="23">
        <f t="shared" si="5"/>
        <v>55.55555556</v>
      </c>
    </row>
    <row r="53" ht="14.25" customHeight="1">
      <c r="A53" s="24">
        <v>45.0</v>
      </c>
      <c r="B53" s="25" t="s">
        <v>62</v>
      </c>
      <c r="C53" s="52">
        <v>3.0</v>
      </c>
      <c r="D53" s="52">
        <v>1.0</v>
      </c>
      <c r="E53" s="52">
        <v>0.0</v>
      </c>
      <c r="F53" s="52">
        <v>3.0</v>
      </c>
      <c r="G53" s="52">
        <v>0.0</v>
      </c>
      <c r="H53" s="52">
        <v>1.0</v>
      </c>
      <c r="I53" s="52">
        <v>1.0</v>
      </c>
      <c r="J53" s="52">
        <v>1.0</v>
      </c>
      <c r="K53" s="52">
        <v>1.0</v>
      </c>
      <c r="L53" s="27">
        <v>2.0</v>
      </c>
      <c r="M53" s="52">
        <v>2.0</v>
      </c>
      <c r="N53" s="27">
        <v>0.0</v>
      </c>
      <c r="O53" s="52">
        <v>3.0</v>
      </c>
      <c r="P53" s="52">
        <v>0.0</v>
      </c>
      <c r="Q53" s="52">
        <v>1.0</v>
      </c>
      <c r="R53" s="52">
        <v>2.0</v>
      </c>
      <c r="S53" s="27">
        <v>0.0</v>
      </c>
      <c r="T53" s="52">
        <v>2.0</v>
      </c>
      <c r="U53" s="22">
        <f t="shared" ref="U53:W53" si="50">(C53+F53+I53+L53+O53+R53)</f>
        <v>14</v>
      </c>
      <c r="V53" s="22">
        <f t="shared" si="50"/>
        <v>4</v>
      </c>
      <c r="W53" s="22">
        <f t="shared" si="50"/>
        <v>5</v>
      </c>
      <c r="X53" s="23">
        <f t="shared" si="3"/>
        <v>63.63636364</v>
      </c>
      <c r="Y53" s="23">
        <f t="shared" si="4"/>
        <v>33.33333333</v>
      </c>
      <c r="Z53" s="23">
        <f t="shared" si="5"/>
        <v>55.55555556</v>
      </c>
    </row>
    <row r="54" ht="14.25" customHeight="1">
      <c r="A54" s="24">
        <v>46.0</v>
      </c>
      <c r="B54" s="25" t="s">
        <v>63</v>
      </c>
      <c r="C54" s="52">
        <v>2.0</v>
      </c>
      <c r="D54" s="52">
        <v>1.0</v>
      </c>
      <c r="E54" s="52">
        <v>0.0</v>
      </c>
      <c r="F54" s="52">
        <v>5.0</v>
      </c>
      <c r="G54" s="52">
        <v>0.0</v>
      </c>
      <c r="H54" s="52">
        <v>1.0</v>
      </c>
      <c r="I54" s="52">
        <v>1.0</v>
      </c>
      <c r="J54" s="52">
        <v>1.0</v>
      </c>
      <c r="K54" s="52">
        <v>1.0</v>
      </c>
      <c r="L54" s="27">
        <v>2.0</v>
      </c>
      <c r="M54" s="52">
        <v>0.0</v>
      </c>
      <c r="N54" s="27">
        <v>0.0</v>
      </c>
      <c r="O54" s="52">
        <v>3.0</v>
      </c>
      <c r="P54" s="52">
        <v>0.0</v>
      </c>
      <c r="Q54" s="52">
        <v>1.0</v>
      </c>
      <c r="R54" s="52">
        <v>2.0</v>
      </c>
      <c r="S54" s="27">
        <v>0.0</v>
      </c>
      <c r="T54" s="52">
        <v>2.0</v>
      </c>
      <c r="U54" s="22">
        <f t="shared" ref="U54:W54" si="51">(C54+F54+I54+L54+O54+R54)</f>
        <v>15</v>
      </c>
      <c r="V54" s="22">
        <f t="shared" si="51"/>
        <v>2</v>
      </c>
      <c r="W54" s="22">
        <f t="shared" si="51"/>
        <v>5</v>
      </c>
      <c r="X54" s="23">
        <f t="shared" si="3"/>
        <v>68.18181818</v>
      </c>
      <c r="Y54" s="23">
        <f t="shared" si="4"/>
        <v>16.66666667</v>
      </c>
      <c r="Z54" s="23">
        <f t="shared" si="5"/>
        <v>55.55555556</v>
      </c>
    </row>
    <row r="55" ht="14.25" customHeight="1">
      <c r="A55" s="24">
        <v>47.0</v>
      </c>
      <c r="B55" s="25" t="s">
        <v>64</v>
      </c>
      <c r="C55" s="52">
        <v>2.0</v>
      </c>
      <c r="D55" s="52">
        <v>2.0</v>
      </c>
      <c r="E55" s="52">
        <v>0.0</v>
      </c>
      <c r="F55" s="52">
        <v>3.0</v>
      </c>
      <c r="G55" s="52">
        <v>0.0</v>
      </c>
      <c r="H55" s="52">
        <v>1.0</v>
      </c>
      <c r="I55" s="52">
        <v>1.0</v>
      </c>
      <c r="J55" s="52">
        <v>1.0</v>
      </c>
      <c r="K55" s="52">
        <v>1.0</v>
      </c>
      <c r="L55" s="27">
        <v>2.0</v>
      </c>
      <c r="M55" s="52">
        <v>2.0</v>
      </c>
      <c r="N55" s="27">
        <v>0.0</v>
      </c>
      <c r="O55" s="52">
        <v>4.0</v>
      </c>
      <c r="P55" s="52">
        <v>0.0</v>
      </c>
      <c r="Q55" s="52">
        <v>1.0</v>
      </c>
      <c r="R55" s="52">
        <v>3.0</v>
      </c>
      <c r="S55" s="27">
        <v>0.0</v>
      </c>
      <c r="T55" s="52">
        <v>3.0</v>
      </c>
      <c r="U55" s="22">
        <f t="shared" ref="U55:W55" si="52">(C55+F55+I55+L55+O55+R55)</f>
        <v>15</v>
      </c>
      <c r="V55" s="22">
        <f t="shared" si="52"/>
        <v>5</v>
      </c>
      <c r="W55" s="22">
        <f t="shared" si="52"/>
        <v>6</v>
      </c>
      <c r="X55" s="23">
        <f t="shared" si="3"/>
        <v>68.18181818</v>
      </c>
      <c r="Y55" s="23">
        <f t="shared" si="4"/>
        <v>41.66666667</v>
      </c>
      <c r="Z55" s="23">
        <f t="shared" si="5"/>
        <v>66.66666667</v>
      </c>
    </row>
    <row r="56" ht="14.25" customHeight="1">
      <c r="A56" s="24">
        <v>48.0</v>
      </c>
      <c r="B56" s="25" t="s">
        <v>65</v>
      </c>
      <c r="C56" s="52">
        <v>1.0</v>
      </c>
      <c r="D56" s="52">
        <v>1.0</v>
      </c>
      <c r="E56" s="52">
        <v>0.0</v>
      </c>
      <c r="F56" s="52">
        <v>2.0</v>
      </c>
      <c r="G56" s="52">
        <v>0.0</v>
      </c>
      <c r="H56" s="52">
        <v>0.0</v>
      </c>
      <c r="I56" s="52">
        <v>1.0</v>
      </c>
      <c r="J56" s="52">
        <v>1.0</v>
      </c>
      <c r="K56" s="52">
        <v>0.0</v>
      </c>
      <c r="L56" s="27">
        <v>2.0</v>
      </c>
      <c r="M56" s="52">
        <v>0.0</v>
      </c>
      <c r="N56" s="27">
        <v>0.0</v>
      </c>
      <c r="O56" s="52">
        <v>3.0</v>
      </c>
      <c r="P56" s="52">
        <v>0.0</v>
      </c>
      <c r="Q56" s="52">
        <v>1.0</v>
      </c>
      <c r="R56" s="52">
        <v>2.0</v>
      </c>
      <c r="S56" s="27">
        <v>0.0</v>
      </c>
      <c r="T56" s="52">
        <v>2.0</v>
      </c>
      <c r="U56" s="22">
        <f t="shared" ref="U56:W56" si="53">(C56+F56+I56+L56+O56+R56)</f>
        <v>11</v>
      </c>
      <c r="V56" s="22">
        <f t="shared" si="53"/>
        <v>2</v>
      </c>
      <c r="W56" s="22">
        <f t="shared" si="53"/>
        <v>3</v>
      </c>
      <c r="X56" s="23">
        <f t="shared" si="3"/>
        <v>50</v>
      </c>
      <c r="Y56" s="23">
        <f t="shared" si="4"/>
        <v>16.66666667</v>
      </c>
      <c r="Z56" s="23">
        <f t="shared" si="5"/>
        <v>33.33333333</v>
      </c>
    </row>
    <row r="57" ht="14.25" customHeight="1">
      <c r="A57" s="24">
        <v>49.0</v>
      </c>
      <c r="B57" s="25" t="s">
        <v>66</v>
      </c>
      <c r="C57" s="52">
        <v>4.0</v>
      </c>
      <c r="D57" s="52">
        <v>1.0</v>
      </c>
      <c r="E57" s="52">
        <v>0.0</v>
      </c>
      <c r="F57" s="52">
        <v>3.0</v>
      </c>
      <c r="G57" s="52">
        <v>0.0</v>
      </c>
      <c r="H57" s="52">
        <v>1.0</v>
      </c>
      <c r="I57" s="52">
        <v>1.0</v>
      </c>
      <c r="J57" s="52">
        <v>1.0</v>
      </c>
      <c r="K57" s="52">
        <v>1.0</v>
      </c>
      <c r="L57" s="27">
        <v>2.0</v>
      </c>
      <c r="M57" s="52">
        <v>2.0</v>
      </c>
      <c r="N57" s="27">
        <v>0.0</v>
      </c>
      <c r="O57" s="52">
        <v>3.0</v>
      </c>
      <c r="P57" s="52">
        <v>0.0</v>
      </c>
      <c r="Q57" s="52">
        <v>1.0</v>
      </c>
      <c r="R57" s="52">
        <v>2.0</v>
      </c>
      <c r="S57" s="27">
        <v>0.0</v>
      </c>
      <c r="T57" s="52">
        <v>2.0</v>
      </c>
      <c r="U57" s="22">
        <f t="shared" ref="U57:W57" si="54">(C57+F57+I57+L57+O57+R57)</f>
        <v>15</v>
      </c>
      <c r="V57" s="22">
        <f t="shared" si="54"/>
        <v>4</v>
      </c>
      <c r="W57" s="22">
        <f t="shared" si="54"/>
        <v>5</v>
      </c>
      <c r="X57" s="23">
        <f t="shared" si="3"/>
        <v>68.18181818</v>
      </c>
      <c r="Y57" s="23">
        <f t="shared" si="4"/>
        <v>33.33333333</v>
      </c>
      <c r="Z57" s="23">
        <f t="shared" si="5"/>
        <v>55.55555556</v>
      </c>
    </row>
    <row r="58" ht="14.25" customHeight="1">
      <c r="A58" s="24">
        <v>50.0</v>
      </c>
      <c r="B58" s="25" t="s">
        <v>67</v>
      </c>
      <c r="C58" s="52">
        <v>4.0</v>
      </c>
      <c r="D58" s="52">
        <v>1.0</v>
      </c>
      <c r="E58" s="52">
        <v>0.0</v>
      </c>
      <c r="F58" s="52">
        <v>3.0</v>
      </c>
      <c r="G58" s="52">
        <v>0.0</v>
      </c>
      <c r="H58" s="52">
        <v>1.0</v>
      </c>
      <c r="I58" s="52">
        <v>1.0</v>
      </c>
      <c r="J58" s="52">
        <v>1.0</v>
      </c>
      <c r="K58" s="52">
        <v>1.0</v>
      </c>
      <c r="L58" s="27">
        <v>2.0</v>
      </c>
      <c r="M58" s="52">
        <v>2.0</v>
      </c>
      <c r="N58" s="27">
        <v>0.0</v>
      </c>
      <c r="O58" s="52">
        <v>3.0</v>
      </c>
      <c r="P58" s="52">
        <v>0.0</v>
      </c>
      <c r="Q58" s="52">
        <v>1.0</v>
      </c>
      <c r="R58" s="52">
        <v>2.0</v>
      </c>
      <c r="S58" s="27">
        <v>0.0</v>
      </c>
      <c r="T58" s="52">
        <v>2.0</v>
      </c>
      <c r="U58" s="22">
        <f t="shared" ref="U58:W58" si="55">(C58+F58+I58+L58+O58+R58)</f>
        <v>15</v>
      </c>
      <c r="V58" s="22">
        <f t="shared" si="55"/>
        <v>4</v>
      </c>
      <c r="W58" s="22">
        <f t="shared" si="55"/>
        <v>5</v>
      </c>
      <c r="X58" s="23">
        <f t="shared" si="3"/>
        <v>68.18181818</v>
      </c>
      <c r="Y58" s="23">
        <f t="shared" si="4"/>
        <v>33.33333333</v>
      </c>
      <c r="Z58" s="23">
        <f t="shared" si="5"/>
        <v>55.55555556</v>
      </c>
    </row>
    <row r="59" ht="14.25" customHeight="1">
      <c r="A59" s="24">
        <v>51.0</v>
      </c>
      <c r="B59" s="25" t="s">
        <v>68</v>
      </c>
      <c r="C59" s="52">
        <v>4.0</v>
      </c>
      <c r="D59" s="52">
        <v>1.0</v>
      </c>
      <c r="E59" s="52">
        <v>0.0</v>
      </c>
      <c r="F59" s="52">
        <v>4.0</v>
      </c>
      <c r="G59" s="52">
        <v>0.0</v>
      </c>
      <c r="H59" s="52">
        <v>1.0</v>
      </c>
      <c r="I59" s="52">
        <v>1.0</v>
      </c>
      <c r="J59" s="52">
        <v>1.0</v>
      </c>
      <c r="K59" s="52">
        <v>1.0</v>
      </c>
      <c r="L59" s="27">
        <v>2.0</v>
      </c>
      <c r="M59" s="52">
        <v>2.0</v>
      </c>
      <c r="N59" s="27">
        <v>0.0</v>
      </c>
      <c r="O59" s="52">
        <v>3.0</v>
      </c>
      <c r="P59" s="52">
        <v>0.0</v>
      </c>
      <c r="Q59" s="52">
        <v>1.0</v>
      </c>
      <c r="R59" s="52">
        <v>2.0</v>
      </c>
      <c r="S59" s="27">
        <v>0.0</v>
      </c>
      <c r="T59" s="52">
        <v>2.0</v>
      </c>
      <c r="U59" s="22">
        <f t="shared" ref="U59:W59" si="56">(C59+F59+I59+L59+O59+R59)</f>
        <v>16</v>
      </c>
      <c r="V59" s="22">
        <f t="shared" si="56"/>
        <v>4</v>
      </c>
      <c r="W59" s="22">
        <f t="shared" si="56"/>
        <v>5</v>
      </c>
      <c r="X59" s="23">
        <f t="shared" si="3"/>
        <v>72.72727273</v>
      </c>
      <c r="Y59" s="23">
        <f t="shared" si="4"/>
        <v>33.33333333</v>
      </c>
      <c r="Z59" s="23">
        <f t="shared" si="5"/>
        <v>55.55555556</v>
      </c>
    </row>
    <row r="60" ht="14.25" customHeight="1">
      <c r="A60" s="24">
        <v>52.0</v>
      </c>
      <c r="B60" s="25" t="s">
        <v>69</v>
      </c>
      <c r="C60" s="52">
        <v>2.0</v>
      </c>
      <c r="D60" s="52">
        <v>2.0</v>
      </c>
      <c r="E60" s="52">
        <v>0.0</v>
      </c>
      <c r="F60" s="52">
        <v>3.0</v>
      </c>
      <c r="G60" s="52">
        <v>1.0</v>
      </c>
      <c r="H60" s="52">
        <v>1.0</v>
      </c>
      <c r="I60" s="52">
        <v>1.0</v>
      </c>
      <c r="J60" s="52">
        <v>0.0</v>
      </c>
      <c r="K60" s="52">
        <v>1.0</v>
      </c>
      <c r="L60" s="27">
        <v>2.0</v>
      </c>
      <c r="M60" s="52">
        <v>4.0</v>
      </c>
      <c r="N60" s="27">
        <v>0.0</v>
      </c>
      <c r="O60" s="52">
        <v>3.0</v>
      </c>
      <c r="P60" s="52">
        <v>0.0</v>
      </c>
      <c r="Q60" s="52">
        <v>1.0</v>
      </c>
      <c r="R60" s="52">
        <v>1.0</v>
      </c>
      <c r="S60" s="27">
        <v>0.0</v>
      </c>
      <c r="T60" s="52">
        <v>1.0</v>
      </c>
      <c r="U60" s="22">
        <f t="shared" ref="U60:W60" si="57">(C60+F60+I60+L60+O60+R60)</f>
        <v>12</v>
      </c>
      <c r="V60" s="22">
        <f t="shared" si="57"/>
        <v>7</v>
      </c>
      <c r="W60" s="22">
        <f t="shared" si="57"/>
        <v>4</v>
      </c>
      <c r="X60" s="23">
        <f t="shared" si="3"/>
        <v>54.54545455</v>
      </c>
      <c r="Y60" s="23">
        <f t="shared" si="4"/>
        <v>58.33333333</v>
      </c>
      <c r="Z60" s="23">
        <f t="shared" si="5"/>
        <v>44.44444444</v>
      </c>
    </row>
    <row r="61" ht="14.25" customHeight="1">
      <c r="A61" s="24">
        <v>53.0</v>
      </c>
      <c r="B61" s="25" t="s">
        <v>70</v>
      </c>
      <c r="C61" s="52">
        <v>3.0</v>
      </c>
      <c r="D61" s="52">
        <v>1.0</v>
      </c>
      <c r="E61" s="52">
        <v>0.0</v>
      </c>
      <c r="F61" s="52">
        <v>3.0</v>
      </c>
      <c r="G61" s="52">
        <v>0.0</v>
      </c>
      <c r="H61" s="52">
        <v>1.0</v>
      </c>
      <c r="I61" s="52">
        <v>1.0</v>
      </c>
      <c r="J61" s="52">
        <v>1.0</v>
      </c>
      <c r="K61" s="52">
        <v>1.0</v>
      </c>
      <c r="L61" s="27">
        <v>2.0</v>
      </c>
      <c r="M61" s="52">
        <v>0.0</v>
      </c>
      <c r="N61" s="27">
        <v>0.0</v>
      </c>
      <c r="O61" s="52">
        <v>3.0</v>
      </c>
      <c r="P61" s="52">
        <v>0.0</v>
      </c>
      <c r="Q61" s="52">
        <v>1.0</v>
      </c>
      <c r="R61" s="52">
        <v>2.0</v>
      </c>
      <c r="S61" s="27">
        <v>0.0</v>
      </c>
      <c r="T61" s="52">
        <v>2.0</v>
      </c>
      <c r="U61" s="22">
        <f t="shared" ref="U61:W61" si="58">(C61+F61+I61+L61+O61+R61)</f>
        <v>14</v>
      </c>
      <c r="V61" s="22">
        <f t="shared" si="58"/>
        <v>2</v>
      </c>
      <c r="W61" s="22">
        <f t="shared" si="58"/>
        <v>5</v>
      </c>
      <c r="X61" s="23">
        <f t="shared" si="3"/>
        <v>63.63636364</v>
      </c>
      <c r="Y61" s="23">
        <f t="shared" si="4"/>
        <v>16.66666667</v>
      </c>
      <c r="Z61" s="23">
        <f t="shared" si="5"/>
        <v>55.55555556</v>
      </c>
    </row>
    <row r="62" ht="14.25" customHeight="1">
      <c r="A62" s="24">
        <v>54.0</v>
      </c>
      <c r="B62" s="46" t="s">
        <v>85</v>
      </c>
      <c r="C62" s="52">
        <v>3.0</v>
      </c>
      <c r="D62" s="52">
        <v>1.0</v>
      </c>
      <c r="E62" s="52">
        <v>0.0</v>
      </c>
      <c r="F62" s="52">
        <v>3.0</v>
      </c>
      <c r="G62" s="52">
        <v>0.0</v>
      </c>
      <c r="H62" s="52">
        <v>1.0</v>
      </c>
      <c r="I62" s="52">
        <v>1.0</v>
      </c>
      <c r="J62" s="52">
        <v>1.0</v>
      </c>
      <c r="K62" s="52">
        <v>1.0</v>
      </c>
      <c r="L62" s="27">
        <v>2.0</v>
      </c>
      <c r="M62" s="52">
        <v>2.0</v>
      </c>
      <c r="N62" s="27">
        <v>0.0</v>
      </c>
      <c r="O62" s="52">
        <v>3.0</v>
      </c>
      <c r="P62" s="52">
        <v>0.0</v>
      </c>
      <c r="Q62" s="52">
        <v>1.0</v>
      </c>
      <c r="R62" s="52">
        <v>2.0</v>
      </c>
      <c r="S62" s="27">
        <v>0.0</v>
      </c>
      <c r="T62" s="52">
        <v>2.0</v>
      </c>
      <c r="U62" s="22">
        <f t="shared" ref="U62:W62" si="59">(C62+F62+I62+L62+O62+R62)</f>
        <v>14</v>
      </c>
      <c r="V62" s="22">
        <f t="shared" si="59"/>
        <v>4</v>
      </c>
      <c r="W62" s="22">
        <f t="shared" si="59"/>
        <v>5</v>
      </c>
      <c r="X62" s="23">
        <f t="shared" si="3"/>
        <v>63.63636364</v>
      </c>
      <c r="Y62" s="23">
        <f t="shared" si="4"/>
        <v>33.33333333</v>
      </c>
      <c r="Z62" s="23">
        <f t="shared" si="5"/>
        <v>55.55555556</v>
      </c>
    </row>
    <row r="63" ht="14.25" customHeight="1">
      <c r="A63" s="24">
        <v>55.0</v>
      </c>
      <c r="B63" s="25" t="s">
        <v>78</v>
      </c>
      <c r="C63" s="52">
        <v>2.0</v>
      </c>
      <c r="D63" s="52">
        <v>1.0</v>
      </c>
      <c r="E63" s="52">
        <v>0.0</v>
      </c>
      <c r="F63" s="52">
        <v>3.0</v>
      </c>
      <c r="G63" s="52">
        <v>0.0</v>
      </c>
      <c r="H63" s="52">
        <v>1.0</v>
      </c>
      <c r="I63" s="52">
        <v>1.0</v>
      </c>
      <c r="J63" s="52">
        <v>1.0</v>
      </c>
      <c r="K63" s="52">
        <v>1.0</v>
      </c>
      <c r="L63" s="27">
        <v>2.0</v>
      </c>
      <c r="M63" s="52">
        <v>2.0</v>
      </c>
      <c r="N63" s="27">
        <v>0.0</v>
      </c>
      <c r="O63" s="52">
        <v>3.0</v>
      </c>
      <c r="P63" s="52">
        <v>0.0</v>
      </c>
      <c r="Q63" s="52">
        <v>1.0</v>
      </c>
      <c r="R63" s="52">
        <v>2.0</v>
      </c>
      <c r="S63" s="27">
        <v>0.0</v>
      </c>
      <c r="T63" s="52">
        <v>2.0</v>
      </c>
      <c r="U63" s="22">
        <f t="shared" ref="U63:W63" si="60">(C63+F63+I63+L63+O63+R63)</f>
        <v>13</v>
      </c>
      <c r="V63" s="22">
        <f t="shared" si="60"/>
        <v>4</v>
      </c>
      <c r="W63" s="22">
        <f t="shared" si="60"/>
        <v>5</v>
      </c>
      <c r="X63" s="23">
        <f t="shared" si="3"/>
        <v>59.09090909</v>
      </c>
      <c r="Y63" s="23">
        <f t="shared" si="4"/>
        <v>33.33333333</v>
      </c>
      <c r="Z63" s="23">
        <f t="shared" si="5"/>
        <v>55.55555556</v>
      </c>
    </row>
    <row r="64" ht="14.25" customHeight="1">
      <c r="A64" s="24">
        <v>56.0</v>
      </c>
      <c r="B64" s="25" t="s">
        <v>73</v>
      </c>
      <c r="C64" s="52">
        <v>2.0</v>
      </c>
      <c r="D64" s="52">
        <v>1.0</v>
      </c>
      <c r="E64" s="52">
        <v>0.0</v>
      </c>
      <c r="F64" s="52">
        <v>3.0</v>
      </c>
      <c r="G64" s="52">
        <v>0.0</v>
      </c>
      <c r="H64" s="52">
        <v>1.0</v>
      </c>
      <c r="I64" s="52">
        <v>1.0</v>
      </c>
      <c r="J64" s="52">
        <v>1.0</v>
      </c>
      <c r="K64" s="52">
        <v>1.0</v>
      </c>
      <c r="L64" s="27">
        <v>2.0</v>
      </c>
      <c r="M64" s="52">
        <v>0.0</v>
      </c>
      <c r="N64" s="27">
        <v>0.0</v>
      </c>
      <c r="O64" s="52">
        <v>3.0</v>
      </c>
      <c r="P64" s="52">
        <v>0.0</v>
      </c>
      <c r="Q64" s="52">
        <v>1.0</v>
      </c>
      <c r="R64" s="52">
        <v>2.0</v>
      </c>
      <c r="S64" s="27">
        <v>0.0</v>
      </c>
      <c r="T64" s="52">
        <v>2.0</v>
      </c>
      <c r="U64" s="22">
        <f t="shared" ref="U64:W64" si="61">(C64+F64+I64+L64+O64+R64)</f>
        <v>13</v>
      </c>
      <c r="V64" s="22">
        <f t="shared" si="61"/>
        <v>2</v>
      </c>
      <c r="W64" s="22">
        <f t="shared" si="61"/>
        <v>5</v>
      </c>
      <c r="X64" s="23">
        <f t="shared" si="3"/>
        <v>59.09090909</v>
      </c>
      <c r="Y64" s="23">
        <f t="shared" si="4"/>
        <v>16.66666667</v>
      </c>
      <c r="Z64" s="23">
        <f t="shared" si="5"/>
        <v>55.55555556</v>
      </c>
    </row>
    <row r="65" ht="14.25" customHeight="1">
      <c r="A65" s="24">
        <v>57.0</v>
      </c>
      <c r="B65" s="25" t="s">
        <v>74</v>
      </c>
      <c r="C65" s="52">
        <v>3.0</v>
      </c>
      <c r="D65" s="52">
        <v>1.0</v>
      </c>
      <c r="E65" s="52">
        <v>0.0</v>
      </c>
      <c r="F65" s="52">
        <v>2.0</v>
      </c>
      <c r="G65" s="52">
        <v>0.0</v>
      </c>
      <c r="H65" s="52">
        <v>1.0</v>
      </c>
      <c r="I65" s="52">
        <v>1.0</v>
      </c>
      <c r="J65" s="52">
        <v>1.0</v>
      </c>
      <c r="K65" s="52">
        <v>1.0</v>
      </c>
      <c r="L65" s="52">
        <v>1.0</v>
      </c>
      <c r="M65" s="52">
        <v>2.0</v>
      </c>
      <c r="N65" s="27">
        <v>0.0</v>
      </c>
      <c r="O65" s="52">
        <v>3.0</v>
      </c>
      <c r="P65" s="52">
        <v>0.0</v>
      </c>
      <c r="Q65" s="52">
        <v>1.0</v>
      </c>
      <c r="R65" s="52">
        <v>1.0</v>
      </c>
      <c r="S65" s="27">
        <v>0.0</v>
      </c>
      <c r="T65" s="52">
        <v>1.0</v>
      </c>
      <c r="U65" s="22">
        <f t="shared" ref="U65:W65" si="62">(C65+F65+I65+L65+O65+R65)</f>
        <v>11</v>
      </c>
      <c r="V65" s="22">
        <f t="shared" si="62"/>
        <v>4</v>
      </c>
      <c r="W65" s="22">
        <f t="shared" si="62"/>
        <v>4</v>
      </c>
      <c r="X65" s="23">
        <f t="shared" si="3"/>
        <v>50</v>
      </c>
      <c r="Y65" s="23">
        <f t="shared" si="4"/>
        <v>33.33333333</v>
      </c>
      <c r="Z65" s="23">
        <f t="shared" si="5"/>
        <v>44.44444444</v>
      </c>
    </row>
    <row r="66" ht="14.25" customHeight="1">
      <c r="A66" s="24">
        <v>58.0</v>
      </c>
      <c r="B66" s="25" t="s">
        <v>75</v>
      </c>
      <c r="C66" s="52">
        <v>0.0</v>
      </c>
      <c r="D66" s="52">
        <v>0.0</v>
      </c>
      <c r="E66" s="52">
        <v>0.0</v>
      </c>
      <c r="F66" s="52">
        <v>0.0</v>
      </c>
      <c r="G66" s="52">
        <v>0.0</v>
      </c>
      <c r="H66" s="52">
        <v>0.0</v>
      </c>
      <c r="I66" s="52">
        <v>0.0</v>
      </c>
      <c r="J66" s="52">
        <v>0.0</v>
      </c>
      <c r="K66" s="52">
        <v>0.0</v>
      </c>
      <c r="L66" s="52">
        <v>0.0</v>
      </c>
      <c r="M66" s="52">
        <v>0.0</v>
      </c>
      <c r="N66" s="27">
        <v>0.0</v>
      </c>
      <c r="O66" s="52">
        <v>3.0</v>
      </c>
      <c r="P66" s="52">
        <v>0.0</v>
      </c>
      <c r="Q66" s="52">
        <v>1.0</v>
      </c>
      <c r="R66" s="52">
        <v>0.0</v>
      </c>
      <c r="S66" s="27">
        <v>0.0</v>
      </c>
      <c r="T66" s="52">
        <v>0.0</v>
      </c>
      <c r="U66" s="22">
        <f t="shared" ref="U66:W66" si="63">(C66+F66+I66+L66+O66+R66)</f>
        <v>3</v>
      </c>
      <c r="V66" s="22">
        <f t="shared" si="63"/>
        <v>0</v>
      </c>
      <c r="W66" s="22">
        <f t="shared" si="63"/>
        <v>1</v>
      </c>
      <c r="X66" s="23">
        <f t="shared" si="3"/>
        <v>13.63636364</v>
      </c>
      <c r="Y66" s="23">
        <f t="shared" si="4"/>
        <v>0</v>
      </c>
      <c r="Z66" s="23">
        <f t="shared" si="5"/>
        <v>11.11111111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27"/>
      <c r="O67" s="59"/>
      <c r="P67" s="59"/>
      <c r="Q67" s="59"/>
      <c r="R67" s="59"/>
      <c r="S67" s="27"/>
      <c r="T67" s="59"/>
      <c r="U67" s="22"/>
      <c r="V67" s="22"/>
      <c r="W67" s="22"/>
      <c r="X67" s="23"/>
      <c r="Y67" s="23"/>
      <c r="Z67" s="23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27"/>
      <c r="O68" s="59"/>
      <c r="P68" s="59"/>
      <c r="Q68" s="59"/>
      <c r="R68" s="59"/>
      <c r="S68" s="27"/>
      <c r="T68" s="59"/>
      <c r="U68" s="22"/>
      <c r="V68" s="22"/>
      <c r="W68" s="22"/>
      <c r="X68" s="23"/>
      <c r="Y68" s="23"/>
      <c r="Z68" s="23"/>
    </row>
    <row r="69" ht="38.25" customHeight="1">
      <c r="A69" s="92"/>
      <c r="B69" s="93" t="s">
        <v>88</v>
      </c>
      <c r="C69" s="92"/>
      <c r="D69" s="92"/>
      <c r="E69" s="92"/>
      <c r="F69" s="93"/>
      <c r="G69" s="93"/>
      <c r="H69" s="93"/>
      <c r="I69" s="93"/>
      <c r="J69" s="93"/>
      <c r="K69" s="93"/>
      <c r="L69" s="93"/>
      <c r="M69" s="93"/>
      <c r="N69" s="94"/>
      <c r="O69" s="92"/>
      <c r="P69" s="92"/>
      <c r="Q69" s="92"/>
      <c r="R69" s="93"/>
      <c r="S69" s="94"/>
      <c r="T69" s="93"/>
      <c r="U69" s="95"/>
      <c r="V69" s="95"/>
      <c r="W69" s="95"/>
      <c r="X69" s="96"/>
      <c r="Y69" s="96"/>
      <c r="Z69" s="96"/>
    </row>
    <row r="70" ht="14.25" customHeight="1">
      <c r="A70" s="97">
        <v>1.0</v>
      </c>
      <c r="B70" s="97" t="s">
        <v>89</v>
      </c>
      <c r="C70" s="98"/>
      <c r="D70" s="98"/>
      <c r="E70" s="98"/>
      <c r="F70" s="97">
        <v>1.0</v>
      </c>
      <c r="G70" s="97">
        <v>0.0</v>
      </c>
      <c r="H70" s="97">
        <v>0.0</v>
      </c>
      <c r="I70" s="97">
        <v>1.0</v>
      </c>
      <c r="J70" s="97">
        <v>1.0</v>
      </c>
      <c r="K70" s="97">
        <v>1.0</v>
      </c>
      <c r="L70" s="97">
        <v>2.0</v>
      </c>
      <c r="M70" s="97">
        <v>2.0</v>
      </c>
      <c r="N70" s="27">
        <v>0.0</v>
      </c>
      <c r="O70" s="98"/>
      <c r="P70" s="98"/>
      <c r="Q70" s="98"/>
      <c r="R70" s="97">
        <v>0.0</v>
      </c>
      <c r="S70" s="27">
        <v>0.0</v>
      </c>
      <c r="T70" s="97">
        <v>1.0</v>
      </c>
      <c r="U70" s="22">
        <f t="shared" ref="U70:W70" si="64">(C70+F70+I70+L70+O70+R70)</f>
        <v>4</v>
      </c>
      <c r="V70" s="22">
        <f t="shared" si="64"/>
        <v>3</v>
      </c>
      <c r="W70" s="22">
        <f t="shared" si="64"/>
        <v>2</v>
      </c>
      <c r="X70" s="23">
        <f t="shared" ref="X70:X97" si="66">(U70*100/22)</f>
        <v>18.18181818</v>
      </c>
      <c r="Y70" s="23">
        <f t="shared" ref="Y70:Y97" si="67">(V70*100/12)</f>
        <v>25</v>
      </c>
      <c r="Z70" s="23">
        <f t="shared" ref="Z70:Z97" si="68">(W70*100/9)</f>
        <v>22.22222222</v>
      </c>
    </row>
    <row r="71" ht="14.25" customHeight="1">
      <c r="A71" s="97">
        <v>2.0</v>
      </c>
      <c r="B71" s="97" t="s">
        <v>90</v>
      </c>
      <c r="C71" s="98"/>
      <c r="D71" s="98"/>
      <c r="E71" s="98"/>
      <c r="F71" s="97">
        <v>0.0</v>
      </c>
      <c r="G71" s="97">
        <v>0.0</v>
      </c>
      <c r="H71" s="97">
        <v>1.0</v>
      </c>
      <c r="I71" s="97">
        <v>0.0</v>
      </c>
      <c r="J71" s="97">
        <v>0.0</v>
      </c>
      <c r="K71" s="97">
        <v>0.0</v>
      </c>
      <c r="L71" s="97">
        <v>0.0</v>
      </c>
      <c r="M71" s="97">
        <v>0.0</v>
      </c>
      <c r="N71" s="27">
        <v>0.0</v>
      </c>
      <c r="O71" s="98"/>
      <c r="P71" s="98"/>
      <c r="Q71" s="98"/>
      <c r="R71" s="97">
        <v>0.0</v>
      </c>
      <c r="S71" s="27">
        <v>0.0</v>
      </c>
      <c r="T71" s="97">
        <v>0.0</v>
      </c>
      <c r="U71" s="22">
        <f t="shared" ref="U71:W71" si="65">(C71+F71+I71+L71+O71+R71)</f>
        <v>0</v>
      </c>
      <c r="V71" s="22">
        <f t="shared" si="65"/>
        <v>0</v>
      </c>
      <c r="W71" s="22">
        <f t="shared" si="65"/>
        <v>1</v>
      </c>
      <c r="X71" s="23">
        <f t="shared" si="66"/>
        <v>0</v>
      </c>
      <c r="Y71" s="23">
        <f t="shared" si="67"/>
        <v>0</v>
      </c>
      <c r="Z71" s="23">
        <f t="shared" si="68"/>
        <v>11.11111111</v>
      </c>
    </row>
    <row r="72" ht="14.25" customHeight="1">
      <c r="A72" s="97">
        <v>3.0</v>
      </c>
      <c r="B72" s="97" t="s">
        <v>91</v>
      </c>
      <c r="C72" s="98"/>
      <c r="D72" s="98"/>
      <c r="E72" s="98"/>
      <c r="F72" s="97">
        <v>1.0</v>
      </c>
      <c r="G72" s="97">
        <v>0.0</v>
      </c>
      <c r="H72" s="97">
        <v>0.0</v>
      </c>
      <c r="I72" s="97">
        <v>1.0</v>
      </c>
      <c r="J72" s="97">
        <v>0.0</v>
      </c>
      <c r="K72" s="97">
        <v>1.0</v>
      </c>
      <c r="L72" s="97">
        <v>1.0</v>
      </c>
      <c r="M72" s="97">
        <v>0.0</v>
      </c>
      <c r="N72" s="27">
        <v>0.0</v>
      </c>
      <c r="O72" s="98"/>
      <c r="P72" s="98"/>
      <c r="Q72" s="98"/>
      <c r="R72" s="97">
        <v>0.0</v>
      </c>
      <c r="S72" s="27">
        <v>0.0</v>
      </c>
      <c r="T72" s="97">
        <v>1.0</v>
      </c>
      <c r="U72" s="22">
        <f t="shared" ref="U72:W72" si="69">(C72+F72+I72+L72+O72+R72)</f>
        <v>3</v>
      </c>
      <c r="V72" s="22">
        <f t="shared" si="69"/>
        <v>0</v>
      </c>
      <c r="W72" s="22">
        <f t="shared" si="69"/>
        <v>2</v>
      </c>
      <c r="X72" s="23">
        <f t="shared" si="66"/>
        <v>13.63636364</v>
      </c>
      <c r="Y72" s="23">
        <f t="shared" si="67"/>
        <v>0</v>
      </c>
      <c r="Z72" s="23">
        <f t="shared" si="68"/>
        <v>22.22222222</v>
      </c>
    </row>
    <row r="73" ht="14.25" customHeight="1">
      <c r="A73" s="97">
        <v>4.0</v>
      </c>
      <c r="B73" s="97" t="s">
        <v>92</v>
      </c>
      <c r="C73" s="98"/>
      <c r="D73" s="98"/>
      <c r="E73" s="98"/>
      <c r="F73" s="97">
        <v>0.0</v>
      </c>
      <c r="G73" s="97">
        <v>0.0</v>
      </c>
      <c r="H73" s="97">
        <v>1.0</v>
      </c>
      <c r="I73" s="97">
        <v>0.0</v>
      </c>
      <c r="J73" s="97">
        <v>0.0</v>
      </c>
      <c r="K73" s="97">
        <v>0.0</v>
      </c>
      <c r="L73" s="97">
        <v>0.0</v>
      </c>
      <c r="M73" s="97">
        <v>0.0</v>
      </c>
      <c r="N73" s="27">
        <v>0.0</v>
      </c>
      <c r="O73" s="98"/>
      <c r="P73" s="98"/>
      <c r="Q73" s="98"/>
      <c r="R73" s="97">
        <v>0.0</v>
      </c>
      <c r="S73" s="27">
        <v>0.0</v>
      </c>
      <c r="T73" s="97">
        <v>0.0</v>
      </c>
      <c r="U73" s="22">
        <f t="shared" ref="U73:W73" si="70">(C73+F73+I73+L73+O73+R73)</f>
        <v>0</v>
      </c>
      <c r="V73" s="22">
        <f t="shared" si="70"/>
        <v>0</v>
      </c>
      <c r="W73" s="22">
        <f t="shared" si="70"/>
        <v>1</v>
      </c>
      <c r="X73" s="23">
        <f t="shared" si="66"/>
        <v>0</v>
      </c>
      <c r="Y73" s="23">
        <f t="shared" si="67"/>
        <v>0</v>
      </c>
      <c r="Z73" s="23">
        <f t="shared" si="68"/>
        <v>11.11111111</v>
      </c>
    </row>
    <row r="74" ht="14.25" customHeight="1">
      <c r="A74" s="97">
        <v>5.0</v>
      </c>
      <c r="B74" s="97" t="s">
        <v>93</v>
      </c>
      <c r="C74" s="98"/>
      <c r="D74" s="98"/>
      <c r="E74" s="98"/>
      <c r="F74" s="97">
        <v>0.0</v>
      </c>
      <c r="G74" s="97">
        <v>0.0</v>
      </c>
      <c r="H74" s="97">
        <v>1.0</v>
      </c>
      <c r="I74" s="97">
        <v>0.0</v>
      </c>
      <c r="J74" s="97">
        <v>0.0</v>
      </c>
      <c r="K74" s="97">
        <v>0.0</v>
      </c>
      <c r="L74" s="97">
        <v>0.0</v>
      </c>
      <c r="M74" s="97">
        <v>0.0</v>
      </c>
      <c r="N74" s="27">
        <v>0.0</v>
      </c>
      <c r="O74" s="98"/>
      <c r="P74" s="98"/>
      <c r="Q74" s="98"/>
      <c r="R74" s="97">
        <v>0.0</v>
      </c>
      <c r="S74" s="27">
        <v>0.0</v>
      </c>
      <c r="T74" s="97">
        <v>0.0</v>
      </c>
      <c r="U74" s="22">
        <f t="shared" ref="U74:W74" si="71">(C74+F74+I74+L74+O74+R74)</f>
        <v>0</v>
      </c>
      <c r="V74" s="22">
        <f t="shared" si="71"/>
        <v>0</v>
      </c>
      <c r="W74" s="22">
        <f t="shared" si="71"/>
        <v>1</v>
      </c>
      <c r="X74" s="23">
        <f t="shared" si="66"/>
        <v>0</v>
      </c>
      <c r="Y74" s="23">
        <f t="shared" si="67"/>
        <v>0</v>
      </c>
      <c r="Z74" s="23">
        <f t="shared" si="68"/>
        <v>11.11111111</v>
      </c>
    </row>
    <row r="75" ht="14.25" customHeight="1">
      <c r="A75" s="97">
        <v>6.0</v>
      </c>
      <c r="B75" s="97" t="s">
        <v>94</v>
      </c>
      <c r="C75" s="98"/>
      <c r="D75" s="98"/>
      <c r="E75" s="98"/>
      <c r="F75" s="97">
        <v>1.0</v>
      </c>
      <c r="G75" s="97">
        <v>0.0</v>
      </c>
      <c r="H75" s="97">
        <v>0.0</v>
      </c>
      <c r="I75" s="97">
        <v>0.0</v>
      </c>
      <c r="J75" s="97">
        <v>0.0</v>
      </c>
      <c r="K75" s="97">
        <v>1.0</v>
      </c>
      <c r="L75" s="97">
        <v>1.0</v>
      </c>
      <c r="M75" s="97">
        <v>0.0</v>
      </c>
      <c r="N75" s="27">
        <v>0.0</v>
      </c>
      <c r="O75" s="98"/>
      <c r="P75" s="98"/>
      <c r="Q75" s="98"/>
      <c r="R75" s="97">
        <v>0.0</v>
      </c>
      <c r="S75" s="27">
        <v>0.0</v>
      </c>
      <c r="T75" s="97">
        <v>1.0</v>
      </c>
      <c r="U75" s="22">
        <f t="shared" ref="U75:W75" si="72">(C75+F75+I75+L75+O75+R75)</f>
        <v>2</v>
      </c>
      <c r="V75" s="22">
        <f t="shared" si="72"/>
        <v>0</v>
      </c>
      <c r="W75" s="22">
        <f t="shared" si="72"/>
        <v>2</v>
      </c>
      <c r="X75" s="23">
        <f t="shared" si="66"/>
        <v>9.090909091</v>
      </c>
      <c r="Y75" s="23">
        <f t="shared" si="67"/>
        <v>0</v>
      </c>
      <c r="Z75" s="23">
        <f t="shared" si="68"/>
        <v>22.22222222</v>
      </c>
    </row>
    <row r="76" ht="14.25" customHeight="1">
      <c r="A76" s="97">
        <v>7.0</v>
      </c>
      <c r="B76" s="97" t="s">
        <v>95</v>
      </c>
      <c r="C76" s="98"/>
      <c r="D76" s="98"/>
      <c r="E76" s="98"/>
      <c r="F76" s="97">
        <v>1.0</v>
      </c>
      <c r="G76" s="97">
        <v>0.0</v>
      </c>
      <c r="H76" s="97">
        <v>0.0</v>
      </c>
      <c r="I76" s="97">
        <v>1.0</v>
      </c>
      <c r="J76" s="97">
        <v>0.0</v>
      </c>
      <c r="K76" s="97">
        <v>1.0</v>
      </c>
      <c r="L76" s="97">
        <v>2.0</v>
      </c>
      <c r="M76" s="97">
        <v>2.0</v>
      </c>
      <c r="N76" s="27">
        <v>0.0</v>
      </c>
      <c r="O76" s="98"/>
      <c r="P76" s="98"/>
      <c r="Q76" s="98"/>
      <c r="R76" s="97">
        <v>0.0</v>
      </c>
      <c r="S76" s="27">
        <v>0.0</v>
      </c>
      <c r="T76" s="97">
        <v>1.0</v>
      </c>
      <c r="U76" s="22">
        <f t="shared" ref="U76:W76" si="73">(C76+F76+I76+L76+O76+R76)</f>
        <v>4</v>
      </c>
      <c r="V76" s="22">
        <f t="shared" si="73"/>
        <v>2</v>
      </c>
      <c r="W76" s="22">
        <f t="shared" si="73"/>
        <v>2</v>
      </c>
      <c r="X76" s="23">
        <f t="shared" si="66"/>
        <v>18.18181818</v>
      </c>
      <c r="Y76" s="23">
        <f t="shared" si="67"/>
        <v>16.66666667</v>
      </c>
      <c r="Z76" s="23">
        <f t="shared" si="68"/>
        <v>22.22222222</v>
      </c>
    </row>
    <row r="77" ht="14.25" customHeight="1">
      <c r="A77" s="97">
        <v>8.0</v>
      </c>
      <c r="B77" s="97" t="s">
        <v>96</v>
      </c>
      <c r="C77" s="98"/>
      <c r="D77" s="98"/>
      <c r="E77" s="98"/>
      <c r="F77" s="97">
        <v>1.0</v>
      </c>
      <c r="G77" s="97">
        <v>0.0</v>
      </c>
      <c r="H77" s="97">
        <v>1.0</v>
      </c>
      <c r="I77" s="97">
        <v>1.0</v>
      </c>
      <c r="J77" s="97">
        <v>0.0</v>
      </c>
      <c r="K77" s="97">
        <v>1.0</v>
      </c>
      <c r="L77" s="97">
        <v>2.0</v>
      </c>
      <c r="M77" s="97">
        <v>2.0</v>
      </c>
      <c r="N77" s="27">
        <v>0.0</v>
      </c>
      <c r="O77" s="98"/>
      <c r="P77" s="98"/>
      <c r="Q77" s="98"/>
      <c r="R77" s="97">
        <v>0.0</v>
      </c>
      <c r="S77" s="27">
        <v>0.0</v>
      </c>
      <c r="T77" s="97">
        <v>1.0</v>
      </c>
      <c r="U77" s="22">
        <f t="shared" ref="U77:W77" si="74">(C77+F77+I77+L77+O77+R77)</f>
        <v>4</v>
      </c>
      <c r="V77" s="22">
        <f t="shared" si="74"/>
        <v>2</v>
      </c>
      <c r="W77" s="22">
        <f t="shared" si="74"/>
        <v>3</v>
      </c>
      <c r="X77" s="23">
        <f t="shared" si="66"/>
        <v>18.18181818</v>
      </c>
      <c r="Y77" s="23">
        <f t="shared" si="67"/>
        <v>16.66666667</v>
      </c>
      <c r="Z77" s="23">
        <f t="shared" si="68"/>
        <v>33.33333333</v>
      </c>
    </row>
    <row r="78" ht="14.25" customHeight="1">
      <c r="A78" s="97">
        <v>9.0</v>
      </c>
      <c r="B78" s="97" t="s">
        <v>97</v>
      </c>
      <c r="C78" s="98"/>
      <c r="D78" s="98"/>
      <c r="E78" s="98"/>
      <c r="F78" s="97">
        <v>1.0</v>
      </c>
      <c r="G78" s="97">
        <v>0.0</v>
      </c>
      <c r="H78" s="97">
        <v>1.0</v>
      </c>
      <c r="I78" s="97">
        <v>1.0</v>
      </c>
      <c r="J78" s="97">
        <v>0.0</v>
      </c>
      <c r="K78" s="97">
        <v>0.0</v>
      </c>
      <c r="L78" s="97">
        <v>1.0</v>
      </c>
      <c r="M78" s="97">
        <v>0.0</v>
      </c>
      <c r="N78" s="27">
        <v>0.0</v>
      </c>
      <c r="O78" s="98"/>
      <c r="P78" s="98"/>
      <c r="Q78" s="98"/>
      <c r="R78" s="97">
        <v>0.0</v>
      </c>
      <c r="S78" s="27">
        <v>0.0</v>
      </c>
      <c r="T78" s="97">
        <v>1.0</v>
      </c>
      <c r="U78" s="22">
        <f t="shared" ref="U78:W78" si="75">(C78+F78+I78+L78+O78+R78)</f>
        <v>3</v>
      </c>
      <c r="V78" s="22">
        <f t="shared" si="75"/>
        <v>0</v>
      </c>
      <c r="W78" s="22">
        <f t="shared" si="75"/>
        <v>2</v>
      </c>
      <c r="X78" s="23">
        <f t="shared" si="66"/>
        <v>13.63636364</v>
      </c>
      <c r="Y78" s="23">
        <f t="shared" si="67"/>
        <v>0</v>
      </c>
      <c r="Z78" s="23">
        <f t="shared" si="68"/>
        <v>22.22222222</v>
      </c>
    </row>
    <row r="79" ht="14.25" customHeight="1">
      <c r="A79" s="97">
        <v>10.0</v>
      </c>
      <c r="B79" s="97" t="s">
        <v>98</v>
      </c>
      <c r="C79" s="98"/>
      <c r="D79" s="98"/>
      <c r="E79" s="98"/>
      <c r="F79" s="97">
        <v>1.0</v>
      </c>
      <c r="G79" s="97">
        <v>0.0</v>
      </c>
      <c r="H79" s="97">
        <v>1.0</v>
      </c>
      <c r="I79" s="97">
        <v>1.0</v>
      </c>
      <c r="J79" s="97">
        <v>0.0</v>
      </c>
      <c r="K79" s="97">
        <v>0.0</v>
      </c>
      <c r="L79" s="97">
        <v>1.0</v>
      </c>
      <c r="M79" s="97">
        <v>0.0</v>
      </c>
      <c r="N79" s="27">
        <v>0.0</v>
      </c>
      <c r="O79" s="98"/>
      <c r="P79" s="98"/>
      <c r="Q79" s="98"/>
      <c r="R79" s="97">
        <v>0.0</v>
      </c>
      <c r="S79" s="27">
        <v>0.0</v>
      </c>
      <c r="T79" s="97">
        <v>1.0</v>
      </c>
      <c r="U79" s="22">
        <f t="shared" ref="U79:W79" si="76">(C79+F79+I79+L79+O79+R79)</f>
        <v>3</v>
      </c>
      <c r="V79" s="22">
        <f t="shared" si="76"/>
        <v>0</v>
      </c>
      <c r="W79" s="22">
        <f t="shared" si="76"/>
        <v>2</v>
      </c>
      <c r="X79" s="23">
        <f t="shared" si="66"/>
        <v>13.63636364</v>
      </c>
      <c r="Y79" s="23">
        <f t="shared" si="67"/>
        <v>0</v>
      </c>
      <c r="Z79" s="23">
        <f t="shared" si="68"/>
        <v>22.22222222</v>
      </c>
    </row>
    <row r="80" ht="14.25" customHeight="1">
      <c r="A80" s="97">
        <v>11.0</v>
      </c>
      <c r="B80" s="97" t="s">
        <v>99</v>
      </c>
      <c r="C80" s="98"/>
      <c r="D80" s="98"/>
      <c r="E80" s="98"/>
      <c r="F80" s="97">
        <v>1.0</v>
      </c>
      <c r="G80" s="97">
        <v>0.0</v>
      </c>
      <c r="H80" s="97">
        <v>1.0</v>
      </c>
      <c r="I80" s="97">
        <v>1.0</v>
      </c>
      <c r="J80" s="97">
        <v>0.0</v>
      </c>
      <c r="K80" s="97">
        <v>0.0</v>
      </c>
      <c r="L80" s="97">
        <v>1.0</v>
      </c>
      <c r="M80" s="97">
        <v>0.0</v>
      </c>
      <c r="N80" s="27">
        <v>0.0</v>
      </c>
      <c r="O80" s="98"/>
      <c r="P80" s="98"/>
      <c r="Q80" s="98"/>
      <c r="R80" s="97">
        <v>0.0</v>
      </c>
      <c r="S80" s="27">
        <v>0.0</v>
      </c>
      <c r="T80" s="97">
        <v>1.0</v>
      </c>
      <c r="U80" s="22">
        <f t="shared" ref="U80:W80" si="77">(C80+F80+I80+L80+O80+R80)</f>
        <v>3</v>
      </c>
      <c r="V80" s="22">
        <f t="shared" si="77"/>
        <v>0</v>
      </c>
      <c r="W80" s="22">
        <f t="shared" si="77"/>
        <v>2</v>
      </c>
      <c r="X80" s="23">
        <f t="shared" si="66"/>
        <v>13.63636364</v>
      </c>
      <c r="Y80" s="23">
        <f t="shared" si="67"/>
        <v>0</v>
      </c>
      <c r="Z80" s="23">
        <f t="shared" si="68"/>
        <v>22.22222222</v>
      </c>
    </row>
    <row r="81" ht="14.25" customHeight="1">
      <c r="A81" s="97">
        <v>12.0</v>
      </c>
      <c r="B81" s="97" t="s">
        <v>100</v>
      </c>
      <c r="C81" s="98"/>
      <c r="D81" s="98"/>
      <c r="E81" s="98"/>
      <c r="F81" s="97">
        <v>0.0</v>
      </c>
      <c r="G81" s="97">
        <v>0.0</v>
      </c>
      <c r="H81" s="97">
        <v>1.0</v>
      </c>
      <c r="I81" s="97">
        <v>0.0</v>
      </c>
      <c r="J81" s="97">
        <v>0.0</v>
      </c>
      <c r="K81" s="97">
        <v>0.0</v>
      </c>
      <c r="L81" s="97">
        <v>0.0</v>
      </c>
      <c r="M81" s="97">
        <v>0.0</v>
      </c>
      <c r="N81" s="27">
        <v>0.0</v>
      </c>
      <c r="O81" s="98"/>
      <c r="P81" s="98"/>
      <c r="Q81" s="98"/>
      <c r="R81" s="97">
        <v>0.0</v>
      </c>
      <c r="S81" s="27">
        <v>0.0</v>
      </c>
      <c r="T81" s="97">
        <v>0.0</v>
      </c>
      <c r="U81" s="22">
        <f t="shared" ref="U81:W81" si="78">(C81+F81+I81+L81+O81+R81)</f>
        <v>0</v>
      </c>
      <c r="V81" s="22">
        <f t="shared" si="78"/>
        <v>0</v>
      </c>
      <c r="W81" s="22">
        <f t="shared" si="78"/>
        <v>1</v>
      </c>
      <c r="X81" s="23">
        <f t="shared" si="66"/>
        <v>0</v>
      </c>
      <c r="Y81" s="23">
        <f t="shared" si="67"/>
        <v>0</v>
      </c>
      <c r="Z81" s="23">
        <f t="shared" si="68"/>
        <v>11.11111111</v>
      </c>
    </row>
    <row r="82" ht="14.25" customHeight="1">
      <c r="A82" s="97">
        <v>13.0</v>
      </c>
      <c r="B82" s="97" t="s">
        <v>101</v>
      </c>
      <c r="C82" s="98"/>
      <c r="D82" s="98"/>
      <c r="E82" s="98"/>
      <c r="F82" s="97">
        <v>1.0</v>
      </c>
      <c r="G82" s="97">
        <v>0.0</v>
      </c>
      <c r="H82" s="97">
        <v>0.0</v>
      </c>
      <c r="I82" s="97">
        <v>1.0</v>
      </c>
      <c r="J82" s="97">
        <v>0.0</v>
      </c>
      <c r="K82" s="97">
        <v>1.0</v>
      </c>
      <c r="L82" s="97">
        <v>2.0</v>
      </c>
      <c r="M82" s="97">
        <v>2.0</v>
      </c>
      <c r="N82" s="27">
        <v>0.0</v>
      </c>
      <c r="O82" s="98"/>
      <c r="P82" s="98"/>
      <c r="Q82" s="98"/>
      <c r="R82" s="97">
        <v>0.0</v>
      </c>
      <c r="S82" s="27">
        <v>0.0</v>
      </c>
      <c r="T82" s="97">
        <v>1.0</v>
      </c>
      <c r="U82" s="22">
        <f t="shared" ref="U82:W82" si="79">(C82+F82+I82+L82+O82+R82)</f>
        <v>4</v>
      </c>
      <c r="V82" s="22">
        <f t="shared" si="79"/>
        <v>2</v>
      </c>
      <c r="W82" s="22">
        <f t="shared" si="79"/>
        <v>2</v>
      </c>
      <c r="X82" s="23">
        <f t="shared" si="66"/>
        <v>18.18181818</v>
      </c>
      <c r="Y82" s="23">
        <f t="shared" si="67"/>
        <v>16.66666667</v>
      </c>
      <c r="Z82" s="23">
        <f t="shared" si="68"/>
        <v>22.22222222</v>
      </c>
    </row>
    <row r="83" ht="14.25" customHeight="1">
      <c r="A83" s="97">
        <v>14.0</v>
      </c>
      <c r="B83" s="97" t="s">
        <v>102</v>
      </c>
      <c r="C83" s="98"/>
      <c r="D83" s="98"/>
      <c r="E83" s="98"/>
      <c r="F83" s="97">
        <v>1.0</v>
      </c>
      <c r="G83" s="97">
        <v>0.0</v>
      </c>
      <c r="H83" s="97">
        <v>0.0</v>
      </c>
      <c r="I83" s="97">
        <v>1.0</v>
      </c>
      <c r="J83" s="97">
        <v>0.0</v>
      </c>
      <c r="K83" s="97">
        <v>1.0</v>
      </c>
      <c r="L83" s="97">
        <v>1.0</v>
      </c>
      <c r="M83" s="97">
        <v>0.0</v>
      </c>
      <c r="N83" s="27">
        <v>0.0</v>
      </c>
      <c r="O83" s="98"/>
      <c r="P83" s="98"/>
      <c r="Q83" s="98"/>
      <c r="R83" s="97">
        <v>0.0</v>
      </c>
      <c r="S83" s="27">
        <v>0.0</v>
      </c>
      <c r="T83" s="97">
        <v>1.0</v>
      </c>
      <c r="U83" s="22">
        <f t="shared" ref="U83:W83" si="80">(C83+F83+I83+L83+O83+R83)</f>
        <v>3</v>
      </c>
      <c r="V83" s="22">
        <f t="shared" si="80"/>
        <v>0</v>
      </c>
      <c r="W83" s="22">
        <f t="shared" si="80"/>
        <v>2</v>
      </c>
      <c r="X83" s="23">
        <f t="shared" si="66"/>
        <v>13.63636364</v>
      </c>
      <c r="Y83" s="23">
        <f t="shared" si="67"/>
        <v>0</v>
      </c>
      <c r="Z83" s="23">
        <f t="shared" si="68"/>
        <v>22.22222222</v>
      </c>
    </row>
    <row r="84" ht="14.25" customHeight="1">
      <c r="A84" s="97">
        <v>15.0</v>
      </c>
      <c r="B84" s="97" t="s">
        <v>103</v>
      </c>
      <c r="C84" s="98"/>
      <c r="D84" s="98"/>
      <c r="E84" s="98"/>
      <c r="F84" s="97">
        <v>1.0</v>
      </c>
      <c r="G84" s="97">
        <v>0.0</v>
      </c>
      <c r="H84" s="97">
        <v>1.0</v>
      </c>
      <c r="I84" s="97">
        <v>1.0</v>
      </c>
      <c r="J84" s="97">
        <v>0.0</v>
      </c>
      <c r="K84" s="97">
        <v>0.0</v>
      </c>
      <c r="L84" s="97">
        <v>1.0</v>
      </c>
      <c r="M84" s="97">
        <v>0.0</v>
      </c>
      <c r="N84" s="27">
        <v>0.0</v>
      </c>
      <c r="O84" s="98"/>
      <c r="P84" s="98"/>
      <c r="Q84" s="98"/>
      <c r="R84" s="97">
        <v>0.0</v>
      </c>
      <c r="S84" s="27">
        <v>0.0</v>
      </c>
      <c r="T84" s="97">
        <v>1.0</v>
      </c>
      <c r="U84" s="22">
        <f t="shared" ref="U84:W84" si="81">(C84+F84+I84+L84+O84+R84)</f>
        <v>3</v>
      </c>
      <c r="V84" s="22">
        <f t="shared" si="81"/>
        <v>0</v>
      </c>
      <c r="W84" s="22">
        <f t="shared" si="81"/>
        <v>2</v>
      </c>
      <c r="X84" s="23">
        <f t="shared" si="66"/>
        <v>13.63636364</v>
      </c>
      <c r="Y84" s="23">
        <f t="shared" si="67"/>
        <v>0</v>
      </c>
      <c r="Z84" s="23">
        <f t="shared" si="68"/>
        <v>22.22222222</v>
      </c>
    </row>
    <row r="85" ht="14.25" customHeight="1">
      <c r="A85" s="97">
        <v>16.0</v>
      </c>
      <c r="B85" s="97" t="s">
        <v>104</v>
      </c>
      <c r="C85" s="98"/>
      <c r="D85" s="98"/>
      <c r="E85" s="98"/>
      <c r="F85" s="97">
        <v>1.0</v>
      </c>
      <c r="G85" s="97">
        <v>0.0</v>
      </c>
      <c r="H85" s="97">
        <v>0.0</v>
      </c>
      <c r="I85" s="97">
        <v>1.0</v>
      </c>
      <c r="J85" s="97">
        <v>0.0</v>
      </c>
      <c r="K85" s="97">
        <v>1.0</v>
      </c>
      <c r="L85" s="97">
        <v>2.0</v>
      </c>
      <c r="M85" s="97">
        <v>2.0</v>
      </c>
      <c r="N85" s="27">
        <v>0.0</v>
      </c>
      <c r="O85" s="98"/>
      <c r="P85" s="98"/>
      <c r="Q85" s="98"/>
      <c r="R85" s="97">
        <v>0.0</v>
      </c>
      <c r="S85" s="27">
        <v>0.0</v>
      </c>
      <c r="T85" s="97">
        <v>1.0</v>
      </c>
      <c r="U85" s="22">
        <f t="shared" ref="U85:W85" si="82">(C85+F85+I85+L85+O85+R85)</f>
        <v>4</v>
      </c>
      <c r="V85" s="22">
        <f t="shared" si="82"/>
        <v>2</v>
      </c>
      <c r="W85" s="22">
        <f t="shared" si="82"/>
        <v>2</v>
      </c>
      <c r="X85" s="23">
        <f t="shared" si="66"/>
        <v>18.18181818</v>
      </c>
      <c r="Y85" s="23">
        <f t="shared" si="67"/>
        <v>16.66666667</v>
      </c>
      <c r="Z85" s="23">
        <f t="shared" si="68"/>
        <v>22.22222222</v>
      </c>
    </row>
    <row r="86" ht="14.25" customHeight="1">
      <c r="A86" s="97">
        <v>17.0</v>
      </c>
      <c r="B86" s="97" t="s">
        <v>105</v>
      </c>
      <c r="C86" s="98"/>
      <c r="D86" s="98"/>
      <c r="E86" s="98"/>
      <c r="F86" s="97">
        <v>2.0</v>
      </c>
      <c r="G86" s="97">
        <v>0.0</v>
      </c>
      <c r="H86" s="97">
        <v>0.0</v>
      </c>
      <c r="I86" s="97">
        <v>0.0</v>
      </c>
      <c r="J86" s="97">
        <v>1.0</v>
      </c>
      <c r="K86" s="97">
        <v>1.0</v>
      </c>
      <c r="L86" s="97">
        <v>2.0</v>
      </c>
      <c r="M86" s="97">
        <v>0.0</v>
      </c>
      <c r="N86" s="27">
        <v>0.0</v>
      </c>
      <c r="O86" s="98"/>
      <c r="P86" s="98"/>
      <c r="Q86" s="98"/>
      <c r="R86" s="97">
        <v>1.0</v>
      </c>
      <c r="S86" s="27">
        <v>0.0</v>
      </c>
      <c r="T86" s="97">
        <v>1.0</v>
      </c>
      <c r="U86" s="22">
        <f t="shared" ref="U86:W86" si="83">(C86+F86+I86+L86+O86+R86)</f>
        <v>5</v>
      </c>
      <c r="V86" s="22">
        <f t="shared" si="83"/>
        <v>1</v>
      </c>
      <c r="W86" s="22">
        <f t="shared" si="83"/>
        <v>2</v>
      </c>
      <c r="X86" s="23">
        <f t="shared" si="66"/>
        <v>22.72727273</v>
      </c>
      <c r="Y86" s="23">
        <f t="shared" si="67"/>
        <v>8.333333333</v>
      </c>
      <c r="Z86" s="23">
        <f t="shared" si="68"/>
        <v>22.22222222</v>
      </c>
    </row>
    <row r="87" ht="14.25" customHeight="1">
      <c r="A87" s="97">
        <v>18.0</v>
      </c>
      <c r="B87" s="97" t="s">
        <v>106</v>
      </c>
      <c r="C87" s="98"/>
      <c r="D87" s="98"/>
      <c r="E87" s="98"/>
      <c r="F87" s="97">
        <v>1.0</v>
      </c>
      <c r="G87" s="97">
        <v>0.0</v>
      </c>
      <c r="H87" s="97">
        <v>1.0</v>
      </c>
      <c r="I87" s="97">
        <v>1.0</v>
      </c>
      <c r="J87" s="97">
        <v>0.0</v>
      </c>
      <c r="K87" s="97">
        <v>0.0</v>
      </c>
      <c r="L87" s="97">
        <v>0.0</v>
      </c>
      <c r="M87" s="97">
        <v>0.0</v>
      </c>
      <c r="N87" s="27">
        <v>0.0</v>
      </c>
      <c r="O87" s="98"/>
      <c r="P87" s="98"/>
      <c r="Q87" s="98"/>
      <c r="R87" s="97">
        <v>0.0</v>
      </c>
      <c r="S87" s="27">
        <v>0.0</v>
      </c>
      <c r="T87" s="97">
        <v>1.0</v>
      </c>
      <c r="U87" s="22">
        <f t="shared" ref="U87:W87" si="84">(C87+F87+I87+L87+O87+R87)</f>
        <v>2</v>
      </c>
      <c r="V87" s="22">
        <f t="shared" si="84"/>
        <v>0</v>
      </c>
      <c r="W87" s="22">
        <f t="shared" si="84"/>
        <v>2</v>
      </c>
      <c r="X87" s="23">
        <f t="shared" si="66"/>
        <v>9.090909091</v>
      </c>
      <c r="Y87" s="23">
        <f t="shared" si="67"/>
        <v>0</v>
      </c>
      <c r="Z87" s="23">
        <f t="shared" si="68"/>
        <v>22.22222222</v>
      </c>
    </row>
    <row r="88" ht="14.25" customHeight="1">
      <c r="A88" s="97">
        <v>19.0</v>
      </c>
      <c r="B88" s="97" t="s">
        <v>107</v>
      </c>
      <c r="C88" s="98"/>
      <c r="D88" s="98"/>
      <c r="E88" s="98"/>
      <c r="F88" s="97">
        <v>2.0</v>
      </c>
      <c r="G88" s="97">
        <v>0.0</v>
      </c>
      <c r="H88" s="97">
        <v>0.0</v>
      </c>
      <c r="I88" s="97">
        <v>1.0</v>
      </c>
      <c r="J88" s="97">
        <v>0.0</v>
      </c>
      <c r="K88" s="97">
        <v>1.0</v>
      </c>
      <c r="L88" s="97">
        <v>2.0</v>
      </c>
      <c r="M88" s="97">
        <v>0.0</v>
      </c>
      <c r="N88" s="27">
        <v>0.0</v>
      </c>
      <c r="O88" s="98"/>
      <c r="P88" s="98"/>
      <c r="Q88" s="98"/>
      <c r="R88" s="97">
        <v>1.0</v>
      </c>
      <c r="S88" s="27">
        <v>0.0</v>
      </c>
      <c r="T88" s="97">
        <v>1.0</v>
      </c>
      <c r="U88" s="22">
        <f t="shared" ref="U88:W88" si="85">(C88+F88+I88+L88+O88+R88)</f>
        <v>6</v>
      </c>
      <c r="V88" s="22">
        <f t="shared" si="85"/>
        <v>0</v>
      </c>
      <c r="W88" s="22">
        <f t="shared" si="85"/>
        <v>2</v>
      </c>
      <c r="X88" s="23">
        <f t="shared" si="66"/>
        <v>27.27272727</v>
      </c>
      <c r="Y88" s="23">
        <f t="shared" si="67"/>
        <v>0</v>
      </c>
      <c r="Z88" s="23">
        <f t="shared" si="68"/>
        <v>22.22222222</v>
      </c>
    </row>
    <row r="89" ht="14.25" customHeight="1">
      <c r="A89" s="97">
        <v>20.0</v>
      </c>
      <c r="B89" s="97" t="s">
        <v>108</v>
      </c>
      <c r="C89" s="98"/>
      <c r="D89" s="98"/>
      <c r="E89" s="98"/>
      <c r="F89" s="97">
        <v>1.0</v>
      </c>
      <c r="G89" s="97">
        <v>0.0</v>
      </c>
      <c r="H89" s="97">
        <v>0.0</v>
      </c>
      <c r="I89" s="97">
        <v>1.0</v>
      </c>
      <c r="J89" s="97">
        <v>0.0</v>
      </c>
      <c r="K89" s="97">
        <v>1.0</v>
      </c>
      <c r="L89" s="97">
        <v>1.0</v>
      </c>
      <c r="M89" s="97">
        <v>0.0</v>
      </c>
      <c r="N89" s="27">
        <v>0.0</v>
      </c>
      <c r="O89" s="98"/>
      <c r="P89" s="98"/>
      <c r="Q89" s="98"/>
      <c r="R89" s="97">
        <v>0.0</v>
      </c>
      <c r="S89" s="27">
        <v>0.0</v>
      </c>
      <c r="T89" s="97">
        <v>1.0</v>
      </c>
      <c r="U89" s="22">
        <f t="shared" ref="U89:W89" si="86">(C89+F89+I89+L89+O89+R89)</f>
        <v>3</v>
      </c>
      <c r="V89" s="22">
        <f t="shared" si="86"/>
        <v>0</v>
      </c>
      <c r="W89" s="22">
        <f t="shared" si="86"/>
        <v>2</v>
      </c>
      <c r="X89" s="23">
        <f t="shared" si="66"/>
        <v>13.63636364</v>
      </c>
      <c r="Y89" s="23">
        <f t="shared" si="67"/>
        <v>0</v>
      </c>
      <c r="Z89" s="23">
        <f t="shared" si="68"/>
        <v>22.22222222</v>
      </c>
    </row>
    <row r="90" ht="14.25" customHeight="1">
      <c r="A90" s="97">
        <v>21.0</v>
      </c>
      <c r="B90" s="97" t="s">
        <v>109</v>
      </c>
      <c r="C90" s="98"/>
      <c r="D90" s="98"/>
      <c r="E90" s="98"/>
      <c r="F90" s="97">
        <v>1.0</v>
      </c>
      <c r="G90" s="97">
        <v>0.0</v>
      </c>
      <c r="H90" s="97">
        <v>1.0</v>
      </c>
      <c r="I90" s="97">
        <v>1.0</v>
      </c>
      <c r="J90" s="97">
        <v>0.0</v>
      </c>
      <c r="K90" s="97">
        <v>0.0</v>
      </c>
      <c r="L90" s="97">
        <v>1.0</v>
      </c>
      <c r="M90" s="97">
        <v>0.0</v>
      </c>
      <c r="N90" s="27">
        <v>0.0</v>
      </c>
      <c r="O90" s="98"/>
      <c r="P90" s="98"/>
      <c r="Q90" s="98"/>
      <c r="R90" s="97">
        <v>0.0</v>
      </c>
      <c r="S90" s="27">
        <v>0.0</v>
      </c>
      <c r="T90" s="97">
        <v>1.0</v>
      </c>
      <c r="U90" s="22">
        <f t="shared" ref="U90:W90" si="87">(C90+F90+I90+L90+O90+R90)</f>
        <v>3</v>
      </c>
      <c r="V90" s="22">
        <f t="shared" si="87"/>
        <v>0</v>
      </c>
      <c r="W90" s="22">
        <f t="shared" si="87"/>
        <v>2</v>
      </c>
      <c r="X90" s="23">
        <f t="shared" si="66"/>
        <v>13.63636364</v>
      </c>
      <c r="Y90" s="23">
        <f t="shared" si="67"/>
        <v>0</v>
      </c>
      <c r="Z90" s="23">
        <f t="shared" si="68"/>
        <v>22.22222222</v>
      </c>
    </row>
    <row r="91" ht="14.25" customHeight="1">
      <c r="A91" s="97">
        <v>22.0</v>
      </c>
      <c r="B91" s="97" t="s">
        <v>110</v>
      </c>
      <c r="C91" s="98"/>
      <c r="D91" s="98"/>
      <c r="E91" s="98"/>
      <c r="F91" s="97">
        <v>0.0</v>
      </c>
      <c r="G91" s="97">
        <v>0.0</v>
      </c>
      <c r="H91" s="97">
        <v>1.0</v>
      </c>
      <c r="I91" s="97">
        <v>0.0</v>
      </c>
      <c r="J91" s="97">
        <v>0.0</v>
      </c>
      <c r="K91" s="97">
        <v>0.0</v>
      </c>
      <c r="L91" s="97">
        <v>0.0</v>
      </c>
      <c r="M91" s="97">
        <v>0.0</v>
      </c>
      <c r="N91" s="27">
        <v>0.0</v>
      </c>
      <c r="O91" s="98"/>
      <c r="P91" s="98"/>
      <c r="Q91" s="98"/>
      <c r="R91" s="97">
        <v>0.0</v>
      </c>
      <c r="S91" s="27">
        <v>0.0</v>
      </c>
      <c r="T91" s="97">
        <v>0.0</v>
      </c>
      <c r="U91" s="22">
        <f t="shared" ref="U91:W91" si="88">(C91+F91+I91+L91+O91+R91)</f>
        <v>0</v>
      </c>
      <c r="V91" s="22">
        <f t="shared" si="88"/>
        <v>0</v>
      </c>
      <c r="W91" s="22">
        <f t="shared" si="88"/>
        <v>1</v>
      </c>
      <c r="X91" s="23">
        <f t="shared" si="66"/>
        <v>0</v>
      </c>
      <c r="Y91" s="23">
        <f t="shared" si="67"/>
        <v>0</v>
      </c>
      <c r="Z91" s="23">
        <f t="shared" si="68"/>
        <v>11.11111111</v>
      </c>
    </row>
    <row r="92" ht="14.25" customHeight="1">
      <c r="A92" s="97">
        <v>23.0</v>
      </c>
      <c r="B92" s="97" t="s">
        <v>111</v>
      </c>
      <c r="C92" s="98"/>
      <c r="D92" s="98"/>
      <c r="E92" s="98"/>
      <c r="F92" s="97">
        <v>2.0</v>
      </c>
      <c r="G92" s="97">
        <v>0.0</v>
      </c>
      <c r="H92" s="97">
        <v>0.0</v>
      </c>
      <c r="I92" s="97">
        <v>1.0</v>
      </c>
      <c r="J92" s="97">
        <v>1.0</v>
      </c>
      <c r="K92" s="97">
        <v>1.0</v>
      </c>
      <c r="L92" s="97">
        <v>2.0</v>
      </c>
      <c r="M92" s="97">
        <v>2.0</v>
      </c>
      <c r="N92" s="27">
        <v>0.0</v>
      </c>
      <c r="O92" s="98"/>
      <c r="P92" s="98"/>
      <c r="Q92" s="98"/>
      <c r="R92" s="97">
        <v>1.0</v>
      </c>
      <c r="S92" s="27">
        <v>0.0</v>
      </c>
      <c r="T92" s="97">
        <v>1.0</v>
      </c>
      <c r="U92" s="22">
        <f t="shared" ref="U92:W92" si="89">(C92+F92+I92+L92+O92+R92)</f>
        <v>6</v>
      </c>
      <c r="V92" s="22">
        <f t="shared" si="89"/>
        <v>3</v>
      </c>
      <c r="W92" s="22">
        <f t="shared" si="89"/>
        <v>2</v>
      </c>
      <c r="X92" s="23">
        <f t="shared" si="66"/>
        <v>27.27272727</v>
      </c>
      <c r="Y92" s="23">
        <f t="shared" si="67"/>
        <v>25</v>
      </c>
      <c r="Z92" s="23">
        <f t="shared" si="68"/>
        <v>22.22222222</v>
      </c>
    </row>
    <row r="93" ht="14.25" customHeight="1">
      <c r="A93" s="97">
        <v>24.0</v>
      </c>
      <c r="B93" s="97" t="s">
        <v>112</v>
      </c>
      <c r="C93" s="98"/>
      <c r="D93" s="98"/>
      <c r="E93" s="98"/>
      <c r="F93" s="97">
        <v>1.0</v>
      </c>
      <c r="G93" s="97">
        <v>0.0</v>
      </c>
      <c r="H93" s="97">
        <v>1.0</v>
      </c>
      <c r="I93" s="97">
        <v>1.0</v>
      </c>
      <c r="J93" s="97">
        <v>0.0</v>
      </c>
      <c r="K93" s="97">
        <v>0.0</v>
      </c>
      <c r="L93" s="97">
        <v>1.0</v>
      </c>
      <c r="M93" s="97">
        <v>0.0</v>
      </c>
      <c r="N93" s="27">
        <v>0.0</v>
      </c>
      <c r="O93" s="98"/>
      <c r="P93" s="98"/>
      <c r="Q93" s="98"/>
      <c r="R93" s="97">
        <v>0.0</v>
      </c>
      <c r="S93" s="27">
        <v>0.0</v>
      </c>
      <c r="T93" s="97">
        <v>1.0</v>
      </c>
      <c r="U93" s="22">
        <f t="shared" ref="U93:W93" si="90">(C93+F93+I93+L93+O93+R93)</f>
        <v>3</v>
      </c>
      <c r="V93" s="22">
        <f t="shared" si="90"/>
        <v>0</v>
      </c>
      <c r="W93" s="22">
        <f t="shared" si="90"/>
        <v>2</v>
      </c>
      <c r="X93" s="23">
        <f t="shared" si="66"/>
        <v>13.63636364</v>
      </c>
      <c r="Y93" s="23">
        <f t="shared" si="67"/>
        <v>0</v>
      </c>
      <c r="Z93" s="23">
        <f t="shared" si="68"/>
        <v>22.22222222</v>
      </c>
    </row>
    <row r="94" ht="14.25" customHeight="1">
      <c r="A94" s="97">
        <v>25.0</v>
      </c>
      <c r="B94" s="97" t="s">
        <v>113</v>
      </c>
      <c r="C94" s="98"/>
      <c r="D94" s="98"/>
      <c r="E94" s="98"/>
      <c r="F94" s="97">
        <v>1.0</v>
      </c>
      <c r="G94" s="97">
        <v>0.0</v>
      </c>
      <c r="H94" s="97">
        <v>1.0</v>
      </c>
      <c r="I94" s="97">
        <v>1.0</v>
      </c>
      <c r="J94" s="97">
        <v>0.0</v>
      </c>
      <c r="K94" s="97">
        <v>0.0</v>
      </c>
      <c r="L94" s="97">
        <v>1.0</v>
      </c>
      <c r="M94" s="97">
        <v>0.0</v>
      </c>
      <c r="N94" s="27">
        <v>0.0</v>
      </c>
      <c r="O94" s="98"/>
      <c r="P94" s="98"/>
      <c r="Q94" s="98"/>
      <c r="R94" s="97">
        <v>0.0</v>
      </c>
      <c r="S94" s="27">
        <v>0.0</v>
      </c>
      <c r="T94" s="97">
        <v>1.0</v>
      </c>
      <c r="U94" s="22">
        <f t="shared" ref="U94:W94" si="91">(C94+F94+I94+L94+O94+R94)</f>
        <v>3</v>
      </c>
      <c r="V94" s="22">
        <f t="shared" si="91"/>
        <v>0</v>
      </c>
      <c r="W94" s="22">
        <f t="shared" si="91"/>
        <v>2</v>
      </c>
      <c r="X94" s="23">
        <f t="shared" si="66"/>
        <v>13.63636364</v>
      </c>
      <c r="Y94" s="23">
        <f t="shared" si="67"/>
        <v>0</v>
      </c>
      <c r="Z94" s="23">
        <f t="shared" si="68"/>
        <v>22.22222222</v>
      </c>
    </row>
    <row r="95" ht="14.25" customHeight="1">
      <c r="A95" s="97">
        <v>26.0</v>
      </c>
      <c r="B95" s="97" t="s">
        <v>114</v>
      </c>
      <c r="C95" s="98"/>
      <c r="D95" s="98"/>
      <c r="E95" s="98"/>
      <c r="F95" s="97">
        <v>2.0</v>
      </c>
      <c r="G95" s="97">
        <v>0.0</v>
      </c>
      <c r="H95" s="97">
        <v>0.0</v>
      </c>
      <c r="I95" s="97">
        <v>1.0</v>
      </c>
      <c r="J95" s="97">
        <v>1.0</v>
      </c>
      <c r="K95" s="97">
        <v>1.0</v>
      </c>
      <c r="L95" s="97">
        <v>2.0</v>
      </c>
      <c r="M95" s="97">
        <v>0.0</v>
      </c>
      <c r="N95" s="27">
        <v>0.0</v>
      </c>
      <c r="O95" s="98"/>
      <c r="P95" s="98"/>
      <c r="Q95" s="98"/>
      <c r="R95" s="97">
        <v>1.0</v>
      </c>
      <c r="S95" s="27">
        <v>0.0</v>
      </c>
      <c r="T95" s="97">
        <v>1.0</v>
      </c>
      <c r="U95" s="22">
        <f t="shared" ref="U95:W95" si="92">(C95+F95+I95+L95+O95+R95)</f>
        <v>6</v>
      </c>
      <c r="V95" s="22">
        <f t="shared" si="92"/>
        <v>1</v>
      </c>
      <c r="W95" s="22">
        <f t="shared" si="92"/>
        <v>2</v>
      </c>
      <c r="X95" s="23">
        <f t="shared" si="66"/>
        <v>27.27272727</v>
      </c>
      <c r="Y95" s="23">
        <f t="shared" si="67"/>
        <v>8.333333333</v>
      </c>
      <c r="Z95" s="23">
        <f t="shared" si="68"/>
        <v>22.22222222</v>
      </c>
    </row>
    <row r="96" ht="14.25" customHeight="1">
      <c r="A96" s="97">
        <v>27.0</v>
      </c>
      <c r="B96" s="97" t="s">
        <v>115</v>
      </c>
      <c r="C96" s="98"/>
      <c r="D96" s="98"/>
      <c r="E96" s="98"/>
      <c r="F96" s="97">
        <v>2.0</v>
      </c>
      <c r="G96" s="97">
        <v>0.0</v>
      </c>
      <c r="H96" s="97">
        <v>0.0</v>
      </c>
      <c r="I96" s="97">
        <v>1.0</v>
      </c>
      <c r="J96" s="97">
        <v>1.0</v>
      </c>
      <c r="K96" s="97">
        <v>1.0</v>
      </c>
      <c r="L96" s="97">
        <v>2.0</v>
      </c>
      <c r="M96" s="97">
        <v>2.0</v>
      </c>
      <c r="N96" s="27">
        <v>0.0</v>
      </c>
      <c r="O96" s="98"/>
      <c r="P96" s="98"/>
      <c r="Q96" s="98"/>
      <c r="R96" s="97">
        <v>1.0</v>
      </c>
      <c r="S96" s="27">
        <v>0.0</v>
      </c>
      <c r="T96" s="97">
        <v>1.0</v>
      </c>
      <c r="U96" s="22">
        <f t="shared" ref="U96:W96" si="93">(C96+F96+I96+L96+O96+R96)</f>
        <v>6</v>
      </c>
      <c r="V96" s="22">
        <f t="shared" si="93"/>
        <v>3</v>
      </c>
      <c r="W96" s="22">
        <f t="shared" si="93"/>
        <v>2</v>
      </c>
      <c r="X96" s="23">
        <f t="shared" si="66"/>
        <v>27.27272727</v>
      </c>
      <c r="Y96" s="23">
        <f t="shared" si="67"/>
        <v>25</v>
      </c>
      <c r="Z96" s="23">
        <f t="shared" si="68"/>
        <v>22.22222222</v>
      </c>
    </row>
    <row r="97" ht="14.25" customHeight="1">
      <c r="A97" s="97">
        <v>28.0</v>
      </c>
      <c r="B97" s="97" t="s">
        <v>116</v>
      </c>
      <c r="C97" s="98"/>
      <c r="D97" s="98"/>
      <c r="E97" s="98"/>
      <c r="F97" s="97">
        <v>0.0</v>
      </c>
      <c r="G97" s="97">
        <v>0.0</v>
      </c>
      <c r="H97" s="97">
        <v>1.0</v>
      </c>
      <c r="I97" s="97">
        <v>0.0</v>
      </c>
      <c r="J97" s="97">
        <v>0.0</v>
      </c>
      <c r="K97" s="97">
        <v>0.0</v>
      </c>
      <c r="L97" s="97">
        <v>0.0</v>
      </c>
      <c r="M97" s="97">
        <v>0.0</v>
      </c>
      <c r="N97" s="27">
        <v>0.0</v>
      </c>
      <c r="O97" s="98"/>
      <c r="P97" s="98"/>
      <c r="Q97" s="98"/>
      <c r="R97" s="97">
        <v>0.0</v>
      </c>
      <c r="S97" s="27">
        <v>0.0</v>
      </c>
      <c r="T97" s="97">
        <v>0.0</v>
      </c>
      <c r="U97" s="22">
        <f t="shared" ref="U97:W97" si="94">(C97+F97+I97+L97+O97+R97)</f>
        <v>0</v>
      </c>
      <c r="V97" s="22">
        <f t="shared" si="94"/>
        <v>0</v>
      </c>
      <c r="W97" s="22">
        <f t="shared" si="94"/>
        <v>1</v>
      </c>
      <c r="X97" s="23">
        <f t="shared" si="66"/>
        <v>0</v>
      </c>
      <c r="Y97" s="23">
        <f t="shared" si="67"/>
        <v>0</v>
      </c>
      <c r="Z97" s="23">
        <f t="shared" si="68"/>
        <v>11.11111111</v>
      </c>
    </row>
    <row r="98" ht="14.25" customHeight="1">
      <c r="A98" s="98"/>
      <c r="B98" s="98"/>
      <c r="C98" s="98"/>
      <c r="D98" s="98"/>
      <c r="E98" s="98"/>
      <c r="F98" s="98"/>
      <c r="G98" s="98"/>
      <c r="H98" s="97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9"/>
      <c r="V98" s="99"/>
      <c r="W98" s="99"/>
      <c r="X98" s="98"/>
      <c r="Y98" s="98"/>
      <c r="Z98" s="98"/>
    </row>
    <row r="99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9"/>
      <c r="V99" s="99"/>
      <c r="W99" s="99"/>
      <c r="X99" s="98"/>
      <c r="Y99" s="98"/>
      <c r="Z99" s="98"/>
    </row>
    <row r="100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9"/>
      <c r="V100" s="99"/>
      <c r="W100" s="99"/>
      <c r="X100" s="98"/>
      <c r="Y100" s="98"/>
      <c r="Z100" s="98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0"/>
      <c r="W101" s="60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/>
      <c r="V102" s="60"/>
      <c r="W102" s="60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0"/>
      <c r="W103" s="60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0"/>
      <c r="W104" s="60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0"/>
      <c r="W105" s="60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  <c r="W106" s="60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  <c r="W107" s="60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0"/>
      <c r="W108" s="60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60"/>
      <c r="V109" s="60"/>
      <c r="W109" s="60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/>
      <c r="V110" s="60"/>
      <c r="W110" s="60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0"/>
      <c r="W111" s="60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0"/>
      <c r="W112" s="60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  <c r="V113" s="60"/>
      <c r="W113" s="60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0"/>
      <c r="W114" s="60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0"/>
      <c r="W115" s="60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0"/>
      <c r="W116" s="60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0"/>
      <c r="V117" s="60"/>
      <c r="W117" s="60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0"/>
      <c r="V118" s="60"/>
      <c r="W118" s="60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0"/>
      <c r="W119" s="60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0"/>
      <c r="V120" s="60"/>
      <c r="W120" s="60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0"/>
      <c r="W121" s="60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  <c r="W122" s="60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  <c r="W123" s="60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0"/>
      <c r="W124" s="60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0"/>
      <c r="W125" s="60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0"/>
      <c r="V126" s="60"/>
      <c r="W126" s="60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/>
      <c r="V127" s="60"/>
      <c r="W127" s="60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0"/>
      <c r="V128" s="60"/>
      <c r="W128" s="60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60"/>
      <c r="W129" s="60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  <c r="W130" s="60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  <c r="W131" s="60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0"/>
      <c r="V132" s="60"/>
      <c r="W132" s="60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0"/>
      <c r="W133" s="60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/>
      <c r="V134" s="60"/>
      <c r="W134" s="60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0"/>
      <c r="W135" s="60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60"/>
      <c r="W136" s="60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60"/>
      <c r="W137" s="60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  <c r="V138" s="60"/>
      <c r="W138" s="60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0"/>
      <c r="V139" s="60"/>
      <c r="W139" s="60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0"/>
      <c r="W140" s="60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0"/>
      <c r="W141" s="60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0"/>
      <c r="W142" s="60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0"/>
      <c r="V143" s="60"/>
      <c r="W143" s="60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0"/>
      <c r="W144" s="60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0"/>
      <c r="W145" s="60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0"/>
      <c r="W146" s="60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0"/>
      <c r="W147" s="60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0"/>
      <c r="W148" s="60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0"/>
      <c r="W149" s="60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0"/>
      <c r="W150" s="60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0"/>
      <c r="V151" s="60"/>
      <c r="W151" s="60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0"/>
      <c r="W152" s="60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0"/>
      <c r="V153" s="60"/>
      <c r="W153" s="60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0"/>
      <c r="W154" s="60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0"/>
      <c r="V155" s="60"/>
      <c r="W155" s="60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0"/>
      <c r="W156" s="60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0"/>
      <c r="W157" s="60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0"/>
      <c r="W158" s="60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0"/>
      <c r="W159" s="60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0"/>
      <c r="W160" s="60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0"/>
      <c r="W161" s="60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  <c r="W162" s="60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  <c r="W163" s="60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0"/>
      <c r="W164" s="60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0"/>
      <c r="W165" s="60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0"/>
      <c r="W166" s="60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0"/>
      <c r="W167" s="60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0"/>
      <c r="W168" s="60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0"/>
      <c r="W169" s="60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60"/>
      <c r="W170" s="60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0"/>
      <c r="V171" s="60"/>
      <c r="W171" s="60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0"/>
      <c r="W172" s="60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0"/>
      <c r="W173" s="60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0"/>
      <c r="W174" s="60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0"/>
      <c r="W175" s="60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0"/>
      <c r="V176" s="60"/>
      <c r="W176" s="60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0"/>
      <c r="V177" s="60"/>
      <c r="W177" s="60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  <c r="W178" s="60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  <c r="W179" s="60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0"/>
      <c r="W180" s="60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0"/>
      <c r="W181" s="60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0"/>
      <c r="W182" s="60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0"/>
      <c r="W183" s="60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0"/>
      <c r="W184" s="60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0"/>
      <c r="V185" s="60"/>
      <c r="W185" s="60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0"/>
      <c r="V186" s="60"/>
      <c r="W186" s="60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  <c r="W187" s="60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0"/>
      <c r="W188" s="60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0"/>
      <c r="V189" s="60"/>
      <c r="W189" s="60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0"/>
      <c r="W190" s="60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0"/>
      <c r="W191" s="60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0"/>
      <c r="W192" s="60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0"/>
      <c r="W193" s="60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  <c r="W194" s="60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  <c r="W195" s="60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0"/>
      <c r="W196" s="60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0"/>
      <c r="W197" s="60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0"/>
      <c r="W198" s="60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0"/>
      <c r="W199" s="60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0"/>
      <c r="W200" s="60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0"/>
      <c r="W201" s="60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0"/>
      <c r="V202" s="60"/>
      <c r="W202" s="60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  <c r="W203" s="60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0"/>
      <c r="W204" s="60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0"/>
      <c r="W205" s="60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0"/>
      <c r="W206" s="60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0"/>
      <c r="V207" s="60"/>
      <c r="W207" s="60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0"/>
      <c r="V208" s="60"/>
      <c r="W208" s="60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0"/>
      <c r="W209" s="60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  <c r="W210" s="60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  <c r="W211" s="60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0"/>
      <c r="W212" s="60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0"/>
      <c r="W213" s="60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0"/>
      <c r="W214" s="60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0"/>
      <c r="W215" s="60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0"/>
      <c r="W216" s="60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0"/>
      <c r="V217" s="60"/>
      <c r="W217" s="60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  <c r="W218" s="60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  <c r="W219" s="60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/>
      <c r="V220" s="60"/>
      <c r="W220" s="60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0"/>
      <c r="W221" s="60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0"/>
      <c r="W222" s="60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0"/>
      <c r="W223" s="60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0"/>
      <c r="W224" s="60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0"/>
      <c r="W225" s="60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  <c r="W226" s="60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  <c r="W227" s="60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0"/>
      <c r="V228" s="60"/>
      <c r="W228" s="60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0"/>
      <c r="W229" s="60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0"/>
      <c r="W230" s="60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0"/>
      <c r="W231" s="60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0"/>
      <c r="W232" s="60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0"/>
      <c r="V233" s="60"/>
      <c r="W233" s="60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0"/>
      <c r="W234" s="60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0"/>
      <c r="W235" s="60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0"/>
      <c r="W236" s="60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0"/>
      <c r="V237" s="60"/>
      <c r="W237" s="60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0"/>
      <c r="W238" s="60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0"/>
      <c r="W239" s="60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0"/>
      <c r="W240" s="60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0"/>
      <c r="W241" s="60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0"/>
      <c r="V242" s="60"/>
      <c r="W242" s="60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0"/>
      <c r="W243" s="60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0"/>
      <c r="V244" s="60"/>
      <c r="W244" s="60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0"/>
      <c r="W245" s="60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0"/>
      <c r="W246" s="60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0"/>
      <c r="W247" s="60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0"/>
      <c r="W248" s="60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0"/>
      <c r="W249" s="60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0"/>
      <c r="W250" s="60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0"/>
      <c r="W251" s="60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0"/>
      <c r="W252" s="60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0"/>
      <c r="W253" s="60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0"/>
      <c r="W254" s="60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60"/>
      <c r="W255" s="60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0"/>
      <c r="W256" s="60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0"/>
      <c r="W257" s="60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0"/>
      <c r="W258" s="60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60"/>
      <c r="W259" s="60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0"/>
      <c r="W260" s="60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0"/>
      <c r="W261" s="60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0"/>
      <c r="W262" s="60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0"/>
      <c r="W263" s="60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0"/>
      <c r="W264" s="60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0"/>
      <c r="V265" s="60"/>
      <c r="W265" s="60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0"/>
      <c r="V266" s="60"/>
      <c r="W266" s="60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0"/>
      <c r="W267" s="60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0"/>
      <c r="W268" s="60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0"/>
      <c r="W269" s="60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0"/>
      <c r="W270" s="60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0"/>
      <c r="W271" s="60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0"/>
      <c r="W272" s="60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0"/>
      <c r="W273" s="60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0"/>
      <c r="W274" s="60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0"/>
      <c r="V275" s="60"/>
      <c r="W275" s="60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0"/>
      <c r="V276" s="60"/>
      <c r="W276" s="60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0"/>
      <c r="W277" s="60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0"/>
      <c r="W278" s="60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0"/>
      <c r="W279" s="60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0"/>
      <c r="W280" s="60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0"/>
      <c r="W281" s="60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0"/>
      <c r="V282" s="60"/>
      <c r="W282" s="60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0"/>
      <c r="W283" s="60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0"/>
      <c r="W284" s="60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0"/>
      <c r="V285" s="60"/>
      <c r="W285" s="60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0"/>
      <c r="W286" s="60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0"/>
      <c r="W287" s="60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0"/>
      <c r="W288" s="60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0"/>
      <c r="W289" s="60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0"/>
      <c r="W290" s="60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0"/>
      <c r="W291" s="60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0"/>
      <c r="W292" s="60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0"/>
      <c r="W293" s="60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0"/>
      <c r="V294" s="60"/>
      <c r="W294" s="60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0"/>
      <c r="W295" s="60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0"/>
      <c r="W296" s="60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0"/>
      <c r="W297" s="60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/>
      <c r="V298" s="60"/>
      <c r="W298" s="60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0"/>
      <c r="V299" s="60"/>
      <c r="W299" s="60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0"/>
      <c r="W300" s="60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0"/>
      <c r="W301" s="60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0"/>
      <c r="W302" s="60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0"/>
      <c r="W303" s="60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0"/>
      <c r="W304" s="60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0"/>
      <c r="W305" s="60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0"/>
      <c r="V306" s="60"/>
      <c r="W306" s="60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0"/>
      <c r="W307" s="60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0"/>
      <c r="W308" s="60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0"/>
      <c r="W309" s="60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0"/>
      <c r="W310" s="60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0"/>
      <c r="W311" s="60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0"/>
      <c r="W312" s="60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0"/>
      <c r="W313" s="60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0"/>
      <c r="W314" s="60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0"/>
      <c r="W315" s="60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0"/>
      <c r="W316" s="60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0"/>
      <c r="W317" s="60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0"/>
      <c r="W318" s="60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0"/>
      <c r="W319" s="60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0"/>
      <c r="W320" s="60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0"/>
      <c r="W321" s="60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0"/>
      <c r="W322" s="60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0"/>
      <c r="W323" s="60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0"/>
      <c r="W324" s="60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0"/>
      <c r="W325" s="60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0"/>
      <c r="W326" s="60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0"/>
      <c r="W327" s="60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0"/>
      <c r="W328" s="60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0"/>
      <c r="W329" s="60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0"/>
      <c r="W330" s="60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0"/>
      <c r="W331" s="60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0"/>
      <c r="W332" s="60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0"/>
      <c r="W333" s="60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0"/>
      <c r="W334" s="60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0"/>
      <c r="W335" s="60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60"/>
      <c r="V336" s="60"/>
      <c r="W336" s="60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0"/>
      <c r="W337" s="60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60"/>
      <c r="V338" s="60"/>
      <c r="W338" s="60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60"/>
      <c r="V339" s="60"/>
      <c r="W339" s="60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0"/>
      <c r="W340" s="60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0"/>
      <c r="W341" s="60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0"/>
      <c r="W342" s="60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0"/>
      <c r="W343" s="60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0"/>
      <c r="W344" s="60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0"/>
      <c r="W345" s="60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0"/>
      <c r="W346" s="60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0"/>
      <c r="W347" s="60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60"/>
      <c r="V348" s="60"/>
      <c r="W348" s="60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0"/>
      <c r="W349" s="60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0"/>
      <c r="W350" s="60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0"/>
      <c r="W351" s="60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0"/>
      <c r="W352" s="60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0"/>
      <c r="W353" s="60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0"/>
      <c r="W354" s="60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0"/>
      <c r="W355" s="60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0"/>
      <c r="W356" s="60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0"/>
      <c r="W357" s="60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0"/>
      <c r="W358" s="60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0"/>
      <c r="W359" s="60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0"/>
      <c r="W360" s="60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0"/>
      <c r="W361" s="60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0"/>
      <c r="W362" s="60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0"/>
      <c r="W363" s="60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0"/>
      <c r="W364" s="60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0"/>
      <c r="W365" s="60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0"/>
      <c r="W366" s="60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0"/>
      <c r="W367" s="60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60"/>
      <c r="V368" s="60"/>
      <c r="W368" s="60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0"/>
      <c r="W369" s="60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0"/>
      <c r="W370" s="60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0"/>
      <c r="W371" s="60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0"/>
      <c r="W372" s="60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0"/>
      <c r="W373" s="60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0"/>
      <c r="W374" s="60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0"/>
      <c r="W375" s="60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0"/>
      <c r="W376" s="60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60"/>
      <c r="V377" s="60"/>
      <c r="W377" s="60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0"/>
      <c r="W378" s="60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0"/>
      <c r="W379" s="60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0"/>
      <c r="W380" s="60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60"/>
      <c r="V381" s="60"/>
      <c r="W381" s="60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60"/>
      <c r="V382" s="60"/>
      <c r="W382" s="60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60"/>
      <c r="V383" s="60"/>
      <c r="W383" s="60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60"/>
      <c r="V384" s="60"/>
      <c r="W384" s="60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60"/>
      <c r="V385" s="60"/>
      <c r="W385" s="60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60"/>
      <c r="V386" s="60"/>
      <c r="W386" s="60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60"/>
      <c r="V387" s="60"/>
      <c r="W387" s="60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60"/>
      <c r="V388" s="60"/>
      <c r="W388" s="60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60"/>
      <c r="V389" s="60"/>
      <c r="W389" s="60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60"/>
      <c r="V390" s="60"/>
      <c r="W390" s="60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60"/>
      <c r="V391" s="60"/>
      <c r="W391" s="60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60"/>
      <c r="V392" s="60"/>
      <c r="W392" s="60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60"/>
      <c r="V393" s="60"/>
      <c r="W393" s="60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0"/>
      <c r="V394" s="60"/>
      <c r="W394" s="60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0"/>
      <c r="V395" s="60"/>
      <c r="W395" s="60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0"/>
      <c r="W396" s="60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0"/>
      <c r="V397" s="60"/>
      <c r="W397" s="60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0"/>
      <c r="W398" s="60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60"/>
      <c r="V399" s="60"/>
      <c r="W399" s="60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0"/>
      <c r="V400" s="60"/>
      <c r="W400" s="60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0"/>
      <c r="W401" s="60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/>
      <c r="V402" s="60"/>
      <c r="W402" s="60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0"/>
      <c r="V403" s="60"/>
      <c r="W403" s="60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0"/>
      <c r="W404" s="60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0"/>
      <c r="W405" s="60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/>
      <c r="V406" s="60"/>
      <c r="W406" s="60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0"/>
      <c r="V407" s="60"/>
      <c r="W407" s="60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60"/>
      <c r="V408" s="60"/>
      <c r="W408" s="60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0"/>
      <c r="W409" s="60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0"/>
      <c r="W410" s="60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0"/>
      <c r="W411" s="60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0"/>
      <c r="V412" s="60"/>
      <c r="W412" s="60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0"/>
      <c r="W413" s="60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0"/>
      <c r="V414" s="60"/>
      <c r="W414" s="60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0"/>
      <c r="W415" s="60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0"/>
      <c r="V416" s="60"/>
      <c r="W416" s="60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0"/>
      <c r="W417" s="60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0"/>
      <c r="W418" s="60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0"/>
      <c r="W419" s="60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0"/>
      <c r="W420" s="60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0"/>
      <c r="V421" s="60"/>
      <c r="W421" s="60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/>
      <c r="V422" s="60"/>
      <c r="W422" s="60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60"/>
      <c r="V423" s="60"/>
      <c r="W423" s="60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/>
      <c r="V424" s="60"/>
      <c r="W424" s="60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0"/>
      <c r="V425" s="60"/>
      <c r="W425" s="60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0"/>
      <c r="W426" s="60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0"/>
      <c r="V427" s="60"/>
      <c r="W427" s="60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0"/>
      <c r="W428" s="60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0"/>
      <c r="W429" s="60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0"/>
      <c r="V430" s="60"/>
      <c r="W430" s="60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0"/>
      <c r="V431" s="60"/>
      <c r="W431" s="60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0"/>
      <c r="W432" s="60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0"/>
      <c r="W433" s="60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0"/>
      <c r="V434" s="60"/>
      <c r="W434" s="60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0"/>
      <c r="W435" s="60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0"/>
      <c r="W436" s="60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0"/>
      <c r="W437" s="60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60"/>
      <c r="V438" s="60"/>
      <c r="W438" s="60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0"/>
      <c r="W439" s="60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0"/>
      <c r="W440" s="60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0"/>
      <c r="W441" s="60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60"/>
      <c r="V442" s="60"/>
      <c r="W442" s="60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60"/>
      <c r="V443" s="60"/>
      <c r="W443" s="60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60"/>
      <c r="V444" s="60"/>
      <c r="W444" s="60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60"/>
      <c r="V445" s="60"/>
      <c r="W445" s="60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0"/>
      <c r="W446" s="60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0"/>
      <c r="W447" s="60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60"/>
      <c r="V448" s="60"/>
      <c r="W448" s="60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60"/>
      <c r="V449" s="60"/>
      <c r="W449" s="60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60"/>
      <c r="V450" s="60"/>
      <c r="W450" s="60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60"/>
      <c r="V451" s="60"/>
      <c r="W451" s="60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60"/>
      <c r="V452" s="60"/>
      <c r="W452" s="60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0"/>
      <c r="W453" s="60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/>
      <c r="V454" s="60"/>
      <c r="W454" s="60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60"/>
      <c r="V455" s="60"/>
      <c r="W455" s="60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60"/>
      <c r="V456" s="60"/>
      <c r="W456" s="60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0"/>
      <c r="W457" s="60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0"/>
      <c r="W458" s="60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60"/>
      <c r="V459" s="60"/>
      <c r="W459" s="60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0"/>
      <c r="W460" s="60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0"/>
      <c r="W461" s="60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0"/>
      <c r="W462" s="60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60"/>
      <c r="V463" s="60"/>
      <c r="W463" s="60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/>
      <c r="V464" s="60"/>
      <c r="W464" s="60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0"/>
      <c r="W465" s="60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/>
      <c r="V466" s="60"/>
      <c r="W466" s="60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0"/>
      <c r="W467" s="60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0"/>
      <c r="W468" s="60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0"/>
      <c r="W469" s="60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0"/>
      <c r="W470" s="60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/>
      <c r="V471" s="60"/>
      <c r="W471" s="60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0"/>
      <c r="W472" s="60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/>
      <c r="V473" s="60"/>
      <c r="W473" s="60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60"/>
      <c r="V474" s="60"/>
      <c r="W474" s="60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60"/>
      <c r="V475" s="60"/>
      <c r="W475" s="60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60"/>
      <c r="V476" s="60"/>
      <c r="W476" s="60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60"/>
      <c r="V477" s="60"/>
      <c r="W477" s="60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60"/>
      <c r="V478" s="60"/>
      <c r="W478" s="60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/>
      <c r="V479" s="60"/>
      <c r="W479" s="60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0"/>
      <c r="W480" s="60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60"/>
      <c r="V481" s="60"/>
      <c r="W481" s="60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0"/>
      <c r="W482" s="60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60"/>
      <c r="V483" s="60"/>
      <c r="W483" s="60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60"/>
      <c r="V484" s="60"/>
      <c r="W484" s="60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60"/>
      <c r="V485" s="60"/>
      <c r="W485" s="60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60"/>
      <c r="V486" s="60"/>
      <c r="W486" s="60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60"/>
      <c r="V487" s="60"/>
      <c r="W487" s="60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60"/>
      <c r="V488" s="60"/>
      <c r="W488" s="60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60"/>
      <c r="V489" s="60"/>
      <c r="W489" s="60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0"/>
      <c r="W490" s="60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0"/>
      <c r="W491" s="60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0"/>
      <c r="W492" s="60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0"/>
      <c r="W493" s="60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0"/>
      <c r="W494" s="60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0"/>
      <c r="W495" s="60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0"/>
      <c r="W496" s="60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0"/>
      <c r="V497" s="60"/>
      <c r="W497" s="60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0"/>
      <c r="W498" s="60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0"/>
      <c r="W499" s="60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0"/>
      <c r="W500" s="60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0"/>
      <c r="W501" s="60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0"/>
      <c r="V502" s="60"/>
      <c r="W502" s="60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0"/>
      <c r="W503" s="60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0"/>
      <c r="V504" s="60"/>
      <c r="W504" s="60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0"/>
      <c r="V505" s="60"/>
      <c r="W505" s="60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0"/>
      <c r="W506" s="60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0"/>
      <c r="W507" s="60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0"/>
      <c r="W508" s="60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0"/>
      <c r="W509" s="60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0"/>
      <c r="W510" s="60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0"/>
      <c r="W511" s="60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60"/>
      <c r="V512" s="60"/>
      <c r="W512" s="60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0"/>
      <c r="W513" s="60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0"/>
      <c r="W514" s="60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0"/>
      <c r="W515" s="60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0"/>
      <c r="W516" s="60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60"/>
      <c r="V517" s="60"/>
      <c r="W517" s="60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0"/>
      <c r="W518" s="60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0"/>
      <c r="W519" s="60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0"/>
      <c r="W520" s="60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0"/>
      <c r="W521" s="60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60"/>
      <c r="V522" s="60"/>
      <c r="W522" s="60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0"/>
      <c r="W523" s="60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0"/>
      <c r="W524" s="60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60"/>
      <c r="V525" s="60"/>
      <c r="W525" s="60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0"/>
      <c r="W526" s="60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60"/>
      <c r="V527" s="60"/>
      <c r="W527" s="60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0"/>
      <c r="W528" s="60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0"/>
      <c r="W529" s="60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0"/>
      <c r="W530" s="60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0"/>
      <c r="W531" s="60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0"/>
      <c r="W532" s="60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0"/>
      <c r="W533" s="60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0"/>
      <c r="W534" s="60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0"/>
      <c r="W535" s="60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0"/>
      <c r="W536" s="60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0"/>
      <c r="W537" s="60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0"/>
      <c r="W538" s="60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0"/>
      <c r="W539" s="60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60"/>
      <c r="V540" s="60"/>
      <c r="W540" s="60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0"/>
      <c r="W541" s="60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0"/>
      <c r="W542" s="60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0"/>
      <c r="W543" s="60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0"/>
      <c r="W544" s="60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0"/>
      <c r="W545" s="60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60"/>
      <c r="V546" s="60"/>
      <c r="W546" s="60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0"/>
      <c r="W547" s="60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0"/>
      <c r="W548" s="60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0"/>
      <c r="W549" s="60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0"/>
      <c r="W550" s="60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0"/>
      <c r="W551" s="60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0"/>
      <c r="W552" s="60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0"/>
      <c r="W553" s="60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0"/>
      <c r="W554" s="60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0"/>
      <c r="W555" s="60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0"/>
      <c r="W556" s="60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0"/>
      <c r="W557" s="60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0"/>
      <c r="W558" s="60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0"/>
      <c r="W559" s="60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0"/>
      <c r="W560" s="60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0"/>
      <c r="W561" s="60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0"/>
      <c r="W562" s="60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0"/>
      <c r="W563" s="60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0"/>
      <c r="W564" s="60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0"/>
      <c r="W565" s="60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0"/>
      <c r="W566" s="60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60"/>
      <c r="V567" s="60"/>
      <c r="W567" s="60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0"/>
      <c r="W568" s="60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0"/>
      <c r="W569" s="60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0"/>
      <c r="W570" s="60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0"/>
      <c r="W571" s="60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0"/>
      <c r="W572" s="60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60"/>
      <c r="V573" s="60"/>
      <c r="W573" s="60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0"/>
      <c r="W574" s="60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0"/>
      <c r="W575" s="60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60"/>
      <c r="V576" s="60"/>
      <c r="W576" s="60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0"/>
      <c r="W577" s="60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0"/>
      <c r="W578" s="60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0"/>
      <c r="W579" s="60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0"/>
      <c r="W580" s="60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0"/>
      <c r="W581" s="60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0"/>
      <c r="W582" s="60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0"/>
      <c r="W583" s="60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0"/>
      <c r="W584" s="60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0"/>
      <c r="W585" s="60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0"/>
      <c r="W586" s="60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0"/>
      <c r="W587" s="60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0"/>
      <c r="W588" s="60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0"/>
      <c r="W589" s="60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0"/>
      <c r="W590" s="60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0"/>
      <c r="W591" s="60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0"/>
      <c r="W592" s="60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0"/>
      <c r="W593" s="60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0"/>
      <c r="W594" s="60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0"/>
      <c r="W595" s="60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0"/>
      <c r="W596" s="60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0"/>
      <c r="W597" s="60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0"/>
      <c r="W598" s="60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0"/>
      <c r="W599" s="60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0"/>
      <c r="W600" s="60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60"/>
      <c r="V601" s="60"/>
      <c r="W601" s="60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0"/>
      <c r="W602" s="60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0"/>
      <c r="W603" s="60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60"/>
      <c r="V604" s="60"/>
      <c r="W604" s="60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60"/>
      <c r="V605" s="60"/>
      <c r="W605" s="60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0"/>
      <c r="W606" s="60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0"/>
      <c r="W607" s="60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0"/>
      <c r="W608" s="60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0"/>
      <c r="W609" s="60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0"/>
      <c r="W610" s="60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0"/>
      <c r="W611" s="60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0"/>
      <c r="W612" s="60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0"/>
      <c r="W613" s="60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0"/>
      <c r="W614" s="60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60"/>
      <c r="V615" s="60"/>
      <c r="W615" s="60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0"/>
      <c r="W616" s="60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0"/>
      <c r="W617" s="60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0"/>
      <c r="W618" s="60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60"/>
      <c r="V619" s="60"/>
      <c r="W619" s="60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0"/>
      <c r="W620" s="60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0"/>
      <c r="W621" s="60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0"/>
      <c r="W622" s="60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0"/>
      <c r="W623" s="60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0"/>
      <c r="W624" s="60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0"/>
      <c r="W625" s="60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0"/>
      <c r="W626" s="60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0"/>
      <c r="W627" s="60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0"/>
      <c r="W628" s="60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0"/>
      <c r="W629" s="60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0"/>
      <c r="W630" s="60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60"/>
      <c r="V631" s="60"/>
      <c r="W631" s="60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0"/>
      <c r="W632" s="60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0"/>
      <c r="W633" s="60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60"/>
      <c r="V634" s="60"/>
      <c r="W634" s="60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60"/>
      <c r="V635" s="60"/>
      <c r="W635" s="60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0"/>
      <c r="W636" s="60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0"/>
      <c r="W637" s="60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0"/>
      <c r="W638" s="60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0"/>
      <c r="W639" s="60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0"/>
      <c r="W640" s="60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0"/>
      <c r="W641" s="60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0"/>
      <c r="W642" s="60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0"/>
      <c r="W643" s="60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0"/>
      <c r="W644" s="60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60"/>
      <c r="V645" s="60"/>
      <c r="W645" s="60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0"/>
      <c r="W646" s="60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0"/>
      <c r="W647" s="60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/>
      <c r="V648" s="60"/>
      <c r="W648" s="60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0"/>
      <c r="W649" s="60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0"/>
      <c r="W650" s="60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0"/>
      <c r="W651" s="60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0"/>
      <c r="W652" s="60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0"/>
      <c r="W653" s="60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0"/>
      <c r="W654" s="60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0"/>
      <c r="W655" s="60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0"/>
      <c r="W656" s="60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0"/>
      <c r="W657" s="60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0"/>
      <c r="W658" s="60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0"/>
      <c r="W659" s="60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0"/>
      <c r="W660" s="60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0"/>
      <c r="W661" s="60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0"/>
      <c r="W662" s="60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0"/>
      <c r="W663" s="60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0"/>
      <c r="W664" s="60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0"/>
      <c r="W665" s="60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0"/>
      <c r="W666" s="60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0"/>
      <c r="W667" s="60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0"/>
      <c r="W668" s="60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0"/>
      <c r="W669" s="60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0"/>
      <c r="W670" s="60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0"/>
      <c r="W671" s="60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0"/>
      <c r="W672" s="60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0"/>
      <c r="W673" s="60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0"/>
      <c r="W674" s="60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60"/>
      <c r="V675" s="60"/>
      <c r="W675" s="60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60"/>
      <c r="V676" s="60"/>
      <c r="W676" s="60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60"/>
      <c r="V677" s="60"/>
      <c r="W677" s="60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60"/>
      <c r="V678" s="60"/>
      <c r="W678" s="60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60"/>
      <c r="V679" s="60"/>
      <c r="W679" s="60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60"/>
      <c r="V680" s="60"/>
      <c r="W680" s="60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60"/>
      <c r="V681" s="60"/>
      <c r="W681" s="60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60"/>
      <c r="V682" s="60"/>
      <c r="W682" s="60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60"/>
      <c r="V683" s="60"/>
      <c r="W683" s="60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60"/>
      <c r="V684" s="60"/>
      <c r="W684" s="60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60"/>
      <c r="V685" s="60"/>
      <c r="W685" s="60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60"/>
      <c r="V686" s="60"/>
      <c r="W686" s="60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60"/>
      <c r="V687" s="60"/>
      <c r="W687" s="60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60"/>
      <c r="V688" s="60"/>
      <c r="W688" s="60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60"/>
      <c r="V689" s="60"/>
      <c r="W689" s="60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60"/>
      <c r="V690" s="60"/>
      <c r="W690" s="60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/>
      <c r="V691" s="60"/>
      <c r="W691" s="60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/>
      <c r="V692" s="60"/>
      <c r="W692" s="60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0"/>
      <c r="W693" s="60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60"/>
      <c r="V694" s="60"/>
      <c r="W694" s="60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60"/>
      <c r="V695" s="60"/>
      <c r="W695" s="60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/>
      <c r="V696" s="60"/>
      <c r="W696" s="60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0"/>
      <c r="W697" s="60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0"/>
      <c r="W698" s="60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60"/>
      <c r="V699" s="60"/>
      <c r="W699" s="60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60"/>
      <c r="V700" s="60"/>
      <c r="W700" s="60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/>
      <c r="V701" s="60"/>
      <c r="W701" s="60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0"/>
      <c r="W702" s="60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60"/>
      <c r="V703" s="60"/>
      <c r="W703" s="60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60"/>
      <c r="V704" s="60"/>
      <c r="W704" s="60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0"/>
      <c r="W705" s="60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0"/>
      <c r="W706" s="60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0"/>
      <c r="W707" s="60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0"/>
      <c r="W708" s="60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0"/>
      <c r="W709" s="60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60"/>
      <c r="V710" s="60"/>
      <c r="W710" s="60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60"/>
      <c r="V711" s="60"/>
      <c r="W711" s="60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0"/>
      <c r="W712" s="60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0"/>
      <c r="W713" s="60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60"/>
      <c r="V714" s="60"/>
      <c r="W714" s="60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0"/>
      <c r="W715" s="60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60"/>
      <c r="V716" s="60"/>
      <c r="W716" s="60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0"/>
      <c r="W717" s="60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0"/>
      <c r="W718" s="60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0"/>
      <c r="W719" s="60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60"/>
      <c r="V720" s="60"/>
      <c r="W720" s="60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60"/>
      <c r="V721" s="60"/>
      <c r="W721" s="60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0"/>
      <c r="W722" s="60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60"/>
      <c r="V723" s="60"/>
      <c r="W723" s="60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0"/>
      <c r="W724" s="60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0"/>
      <c r="W725" s="60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60"/>
      <c r="V726" s="60"/>
      <c r="W726" s="60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0"/>
      <c r="W727" s="60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/>
      <c r="V728" s="60"/>
      <c r="W728" s="60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0"/>
      <c r="W729" s="60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60"/>
      <c r="V730" s="60"/>
      <c r="W730" s="60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60"/>
      <c r="V731" s="60"/>
      <c r="W731" s="60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0"/>
      <c r="W732" s="60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60"/>
      <c r="V733" s="60"/>
      <c r="W733" s="60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/>
      <c r="V734" s="60"/>
      <c r="W734" s="60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0"/>
      <c r="W735" s="60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0"/>
      <c r="W736" s="60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60"/>
      <c r="V737" s="60"/>
      <c r="W737" s="60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0"/>
      <c r="W738" s="60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/>
      <c r="V739" s="60"/>
      <c r="W739" s="60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0"/>
      <c r="W740" s="60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/>
      <c r="V741" s="60"/>
      <c r="W741" s="60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0"/>
      <c r="W742" s="60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60"/>
      <c r="V743" s="60"/>
      <c r="W743" s="60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0"/>
      <c r="W744" s="60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0"/>
      <c r="W745" s="60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/>
      <c r="V746" s="60"/>
      <c r="W746" s="60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0"/>
      <c r="W747" s="60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60"/>
      <c r="V748" s="60"/>
      <c r="W748" s="60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0"/>
      <c r="W749" s="60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0"/>
      <c r="W750" s="60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60"/>
      <c r="V751" s="60"/>
      <c r="W751" s="60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0"/>
      <c r="W752" s="60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0"/>
      <c r="W753" s="60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0"/>
      <c r="W754" s="60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0"/>
      <c r="W755" s="60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0"/>
      <c r="W756" s="60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0"/>
      <c r="W757" s="60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0"/>
      <c r="W758" s="60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60"/>
      <c r="V759" s="60"/>
      <c r="W759" s="60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0"/>
      <c r="W760" s="60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/>
      <c r="V761" s="60"/>
      <c r="W761" s="60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0"/>
      <c r="W762" s="60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0"/>
      <c r="W763" s="60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0"/>
      <c r="W764" s="60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0"/>
      <c r="W765" s="60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0"/>
      <c r="W766" s="60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0"/>
      <c r="W767" s="60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0"/>
      <c r="W768" s="60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0"/>
      <c r="W769" s="60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0"/>
      <c r="W770" s="60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0"/>
      <c r="W771" s="60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0"/>
      <c r="W772" s="60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0"/>
      <c r="W773" s="60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60"/>
      <c r="V774" s="60"/>
      <c r="W774" s="60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0"/>
      <c r="W775" s="60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0"/>
      <c r="W776" s="60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0"/>
      <c r="W777" s="60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0"/>
      <c r="W778" s="60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0"/>
      <c r="W779" s="60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0"/>
      <c r="W780" s="60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0"/>
      <c r="W781" s="60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0"/>
      <c r="W782" s="60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0"/>
      <c r="W783" s="60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0"/>
      <c r="W784" s="60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0"/>
      <c r="W785" s="60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0"/>
      <c r="W786" s="60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0"/>
      <c r="W787" s="60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0"/>
      <c r="W788" s="60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0"/>
      <c r="W789" s="60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0"/>
      <c r="W790" s="60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0"/>
      <c r="W791" s="60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0"/>
      <c r="W792" s="60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0"/>
      <c r="W793" s="60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0"/>
      <c r="W794" s="60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0"/>
      <c r="W795" s="60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0"/>
      <c r="W796" s="60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0"/>
      <c r="W797" s="60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0"/>
      <c r="W798" s="60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0"/>
      <c r="W799" s="60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0"/>
      <c r="W800" s="60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0"/>
      <c r="W801" s="60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/>
      <c r="V802" s="60"/>
      <c r="W802" s="60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0"/>
      <c r="W803" s="60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60"/>
      <c r="V804" s="60"/>
      <c r="W804" s="60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60"/>
      <c r="V805" s="60"/>
      <c r="W805" s="60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60"/>
      <c r="V806" s="60"/>
      <c r="W806" s="60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60"/>
      <c r="V807" s="60"/>
      <c r="W807" s="60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60"/>
      <c r="V808" s="60"/>
      <c r="W808" s="60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60"/>
      <c r="V809" s="60"/>
      <c r="W809" s="60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60"/>
      <c r="V810" s="60"/>
      <c r="W810" s="60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60"/>
      <c r="V811" s="60"/>
      <c r="W811" s="60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60"/>
      <c r="V812" s="60"/>
      <c r="W812" s="60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60"/>
      <c r="V813" s="60"/>
      <c r="W813" s="60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60"/>
      <c r="V814" s="60"/>
      <c r="W814" s="60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60"/>
      <c r="V815" s="60"/>
      <c r="W815" s="60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60"/>
      <c r="V816" s="60"/>
      <c r="W816" s="60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/>
      <c r="V817" s="60"/>
      <c r="W817" s="60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0"/>
      <c r="W818" s="60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60"/>
      <c r="V819" s="60"/>
      <c r="W819" s="60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60"/>
      <c r="V820" s="60"/>
      <c r="W820" s="60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60"/>
      <c r="V821" s="60"/>
      <c r="W821" s="60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60"/>
      <c r="V822" s="60"/>
      <c r="W822" s="60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60"/>
      <c r="V823" s="60"/>
      <c r="W823" s="60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60"/>
      <c r="V824" s="60"/>
      <c r="W824" s="60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/>
      <c r="V825" s="60"/>
      <c r="W825" s="60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60"/>
      <c r="V826" s="60"/>
      <c r="W826" s="60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60"/>
      <c r="V827" s="60"/>
      <c r="W827" s="60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60"/>
      <c r="V828" s="60"/>
      <c r="W828" s="60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0"/>
      <c r="W829" s="60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60"/>
      <c r="V830" s="60"/>
      <c r="W830" s="60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60"/>
      <c r="V831" s="60"/>
      <c r="W831" s="60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0"/>
      <c r="W832" s="60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60"/>
      <c r="V833" s="60"/>
      <c r="W833" s="60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0"/>
      <c r="W834" s="60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60"/>
      <c r="V835" s="60"/>
      <c r="W835" s="60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0"/>
      <c r="W836" s="60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/>
      <c r="V837" s="60"/>
      <c r="W837" s="60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0"/>
      <c r="W838" s="60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0"/>
      <c r="W839" s="60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0"/>
      <c r="W840" s="60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60"/>
      <c r="V841" s="60"/>
      <c r="W841" s="60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0"/>
      <c r="W842" s="60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0"/>
      <c r="W843" s="60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60"/>
      <c r="V844" s="60"/>
      <c r="W844" s="60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0"/>
      <c r="W845" s="60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0"/>
      <c r="W846" s="60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0"/>
      <c r="W847" s="60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0"/>
      <c r="W848" s="60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0"/>
      <c r="W849" s="60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60"/>
      <c r="V850" s="60"/>
      <c r="W850" s="60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0"/>
      <c r="W851" s="60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0"/>
      <c r="W852" s="60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0"/>
      <c r="W853" s="60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0"/>
      <c r="W854" s="60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0"/>
      <c r="W855" s="60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0"/>
      <c r="W856" s="60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60"/>
      <c r="V857" s="60"/>
      <c r="W857" s="60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/>
      <c r="V858" s="60"/>
      <c r="W858" s="60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0"/>
      <c r="W859" s="60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0"/>
      <c r="W860" s="60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0"/>
      <c r="W861" s="60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0"/>
      <c r="W862" s="60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0"/>
      <c r="W863" s="60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0"/>
      <c r="W864" s="60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60"/>
      <c r="V865" s="60"/>
      <c r="W865" s="60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60"/>
      <c r="V866" s="60"/>
      <c r="W866" s="60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60"/>
      <c r="V867" s="60"/>
      <c r="W867" s="60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60"/>
      <c r="V868" s="60"/>
      <c r="W868" s="60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60"/>
      <c r="V869" s="60"/>
      <c r="W869" s="60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60"/>
      <c r="V870" s="60"/>
      <c r="W870" s="60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60"/>
      <c r="V871" s="60"/>
      <c r="W871" s="60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/>
      <c r="V872" s="60"/>
      <c r="W872" s="60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60"/>
      <c r="V873" s="60"/>
      <c r="W873" s="60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60"/>
      <c r="V874" s="60"/>
      <c r="W874" s="60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60"/>
      <c r="V875" s="60"/>
      <c r="W875" s="60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0"/>
      <c r="W876" s="60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60"/>
      <c r="V877" s="60"/>
      <c r="W877" s="60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60"/>
      <c r="V878" s="60"/>
      <c r="W878" s="60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60"/>
      <c r="V879" s="60"/>
      <c r="W879" s="60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0"/>
      <c r="W880" s="60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60"/>
      <c r="V881" s="60"/>
      <c r="W881" s="60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0"/>
      <c r="W882" s="60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0"/>
      <c r="W883" s="60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0"/>
      <c r="W884" s="60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0"/>
      <c r="W885" s="60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/>
      <c r="V886" s="60"/>
      <c r="W886" s="60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60"/>
      <c r="V887" s="60"/>
      <c r="W887" s="60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60"/>
      <c r="V888" s="60"/>
      <c r="W888" s="60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0"/>
      <c r="W889" s="60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/>
      <c r="V890" s="60"/>
      <c r="W890" s="60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0"/>
      <c r="W891" s="60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0"/>
      <c r="W892" s="60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60"/>
      <c r="V893" s="60"/>
      <c r="W893" s="60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60"/>
      <c r="V894" s="60"/>
      <c r="W894" s="60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60"/>
      <c r="V895" s="60"/>
      <c r="W895" s="60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60"/>
      <c r="V896" s="60"/>
      <c r="W896" s="60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60"/>
      <c r="V897" s="60"/>
      <c r="W897" s="60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60"/>
      <c r="V898" s="60"/>
      <c r="W898" s="60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60"/>
      <c r="V899" s="60"/>
      <c r="W899" s="60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/>
      <c r="V900" s="60"/>
      <c r="W900" s="60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60"/>
      <c r="V901" s="60"/>
      <c r="W901" s="60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60"/>
      <c r="V902" s="60"/>
      <c r="W902" s="60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60"/>
      <c r="V903" s="60"/>
      <c r="W903" s="60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/>
      <c r="V904" s="60"/>
      <c r="W904" s="60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60"/>
      <c r="V905" s="60"/>
      <c r="W905" s="60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60"/>
      <c r="V906" s="60"/>
      <c r="W906" s="60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60"/>
      <c r="V907" s="60"/>
      <c r="W907" s="60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0"/>
      <c r="W908" s="60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60"/>
      <c r="V909" s="60"/>
      <c r="W909" s="60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0"/>
      <c r="W910" s="60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/>
      <c r="V911" s="60"/>
      <c r="W911" s="60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60"/>
      <c r="V912" s="60"/>
      <c r="W912" s="60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0"/>
      <c r="W913" s="60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60"/>
      <c r="V914" s="60"/>
      <c r="W914" s="60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0"/>
      <c r="W915" s="60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0"/>
      <c r="W916" s="60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0"/>
      <c r="W917" s="60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0"/>
      <c r="W918" s="60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0"/>
      <c r="W919" s="60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0"/>
      <c r="W920" s="60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0"/>
      <c r="W921" s="60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0"/>
      <c r="W922" s="60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60"/>
      <c r="V923" s="60"/>
      <c r="W923" s="60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0"/>
      <c r="W924" s="60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0"/>
      <c r="W925" s="60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60"/>
      <c r="V926" s="60"/>
      <c r="W926" s="60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60"/>
      <c r="V927" s="60"/>
      <c r="W927" s="60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0"/>
      <c r="W928" s="60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0"/>
      <c r="W929" s="60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60"/>
      <c r="V930" s="60"/>
      <c r="W930" s="60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0"/>
      <c r="W931" s="60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0"/>
      <c r="W932" s="60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/>
      <c r="V933" s="60"/>
      <c r="W933" s="60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0"/>
      <c r="W934" s="60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60"/>
      <c r="V935" s="60"/>
      <c r="W935" s="60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0"/>
      <c r="W936" s="60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0"/>
      <c r="W937" s="60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/>
      <c r="V938" s="60"/>
      <c r="W938" s="60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60"/>
      <c r="V939" s="60"/>
      <c r="W939" s="60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60"/>
      <c r="V940" s="60"/>
      <c r="W940" s="60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0"/>
      <c r="W941" s="60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0"/>
      <c r="W942" s="60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60"/>
      <c r="V943" s="60"/>
      <c r="W943" s="60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0"/>
      <c r="W944" s="60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60"/>
      <c r="V945" s="60"/>
      <c r="W945" s="60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0"/>
      <c r="W946" s="60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0"/>
      <c r="W947" s="60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0"/>
      <c r="W948" s="60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0"/>
      <c r="W949" s="60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60"/>
      <c r="V950" s="60"/>
      <c r="W950" s="60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0"/>
      <c r="W951" s="60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60"/>
      <c r="V952" s="60"/>
      <c r="W952" s="60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0"/>
      <c r="W953" s="60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0"/>
      <c r="W954" s="60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0"/>
      <c r="W955" s="60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60"/>
      <c r="V956" s="60"/>
      <c r="W956" s="60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0"/>
      <c r="W957" s="60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60"/>
      <c r="V958" s="60"/>
      <c r="W958" s="60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0"/>
      <c r="W959" s="60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0"/>
      <c r="W960" s="60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60"/>
      <c r="V961" s="60"/>
      <c r="W961" s="60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0"/>
      <c r="W962" s="60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60"/>
      <c r="V963" s="60"/>
      <c r="W963" s="60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0"/>
      <c r="W964" s="60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0"/>
      <c r="W965" s="60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60"/>
      <c r="V966" s="60"/>
      <c r="W966" s="60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0"/>
      <c r="W967" s="60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0"/>
      <c r="W968" s="60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0"/>
      <c r="W969" s="60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60"/>
      <c r="V970" s="60"/>
      <c r="W970" s="60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60"/>
      <c r="V971" s="60"/>
      <c r="W971" s="60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0"/>
      <c r="W972" s="60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0"/>
      <c r="W973" s="60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0"/>
      <c r="W974" s="60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0"/>
      <c r="W975" s="60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0"/>
      <c r="W976" s="60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0"/>
      <c r="W977" s="60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0"/>
      <c r="W978" s="60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0"/>
      <c r="W979" s="60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0"/>
      <c r="W980" s="60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0"/>
      <c r="W981" s="60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0"/>
      <c r="W982" s="60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0"/>
      <c r="W983" s="60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0"/>
      <c r="W984" s="60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0"/>
      <c r="W985" s="60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0"/>
      <c r="W986" s="60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0"/>
      <c r="W987" s="60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0"/>
      <c r="W988" s="60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0"/>
      <c r="W989" s="60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0"/>
      <c r="W990" s="60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0"/>
      <c r="W991" s="60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0"/>
      <c r="W992" s="60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0"/>
      <c r="W993" s="60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0"/>
      <c r="W994" s="60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0"/>
      <c r="W995" s="60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0"/>
      <c r="W996" s="60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0"/>
      <c r="W997" s="60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0"/>
      <c r="W998" s="60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0"/>
      <c r="W999" s="60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0"/>
      <c r="W1000" s="60"/>
      <c r="X1000" s="59"/>
      <c r="Y1000" s="59"/>
      <c r="Z1000" s="59"/>
    </row>
  </sheetData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6" width="12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36.0" customHeight="1">
      <c r="A4" s="9" t="s">
        <v>117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00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6" t="s">
        <v>13</v>
      </c>
      <c r="V6" s="16" t="s">
        <v>14</v>
      </c>
      <c r="W6" s="16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12.0</v>
      </c>
      <c r="D7" s="20">
        <v>8.0</v>
      </c>
      <c r="E7" s="21">
        <v>1.0</v>
      </c>
      <c r="F7" s="20">
        <v>12.0</v>
      </c>
      <c r="G7" s="20">
        <v>4.0</v>
      </c>
      <c r="H7" s="21">
        <v>3.0</v>
      </c>
      <c r="I7" s="20">
        <v>7.0</v>
      </c>
      <c r="J7" s="20">
        <v>11.0</v>
      </c>
      <c r="K7" s="21">
        <v>3.0</v>
      </c>
      <c r="L7" s="20">
        <v>8.0</v>
      </c>
      <c r="M7" s="20">
        <v>9.0</v>
      </c>
      <c r="N7" s="21">
        <v>4.0</v>
      </c>
      <c r="O7" s="20">
        <v>10.0</v>
      </c>
      <c r="P7" s="20">
        <v>6.0</v>
      </c>
      <c r="Q7" s="21">
        <v>3.0</v>
      </c>
      <c r="R7" s="20">
        <v>8.0</v>
      </c>
      <c r="S7" s="20">
        <v>0.0</v>
      </c>
      <c r="T7" s="21">
        <v>9.0</v>
      </c>
      <c r="U7" s="101">
        <f t="shared" ref="U7:W7" si="1">(C7+F7+I7+L7+O7+R7)</f>
        <v>57</v>
      </c>
      <c r="V7" s="101">
        <f t="shared" si="1"/>
        <v>38</v>
      </c>
      <c r="W7" s="101">
        <f t="shared" si="1"/>
        <v>23</v>
      </c>
      <c r="X7" s="23">
        <f t="shared" ref="X7:X36" si="3">(U7*100/57)</f>
        <v>100</v>
      </c>
      <c r="Y7" s="23">
        <f t="shared" ref="Y7:Y36" si="4">(V7*100/38)</f>
        <v>100</v>
      </c>
      <c r="Z7" s="23">
        <f t="shared" ref="Z7:Z36" si="5">(W7*100/23)</f>
        <v>100</v>
      </c>
    </row>
    <row r="8" ht="14.25" customHeight="1">
      <c r="A8" s="24">
        <v>1.0</v>
      </c>
      <c r="B8" s="25" t="s">
        <v>17</v>
      </c>
      <c r="C8" s="26">
        <v>10.0</v>
      </c>
      <c r="D8" s="26">
        <v>8.0</v>
      </c>
      <c r="E8" s="26">
        <v>1.0</v>
      </c>
      <c r="F8" s="27">
        <v>11.0</v>
      </c>
      <c r="G8" s="27">
        <v>4.0</v>
      </c>
      <c r="H8" s="27">
        <v>3.0</v>
      </c>
      <c r="I8" s="27">
        <v>7.0</v>
      </c>
      <c r="J8" s="27">
        <v>11.0</v>
      </c>
      <c r="K8" s="27">
        <v>3.0</v>
      </c>
      <c r="L8" s="27">
        <v>8.0</v>
      </c>
      <c r="M8" s="27">
        <v>9.0</v>
      </c>
      <c r="N8" s="27">
        <v>3.0</v>
      </c>
      <c r="O8" s="27">
        <v>10.0</v>
      </c>
      <c r="P8" s="27">
        <v>5.0</v>
      </c>
      <c r="Q8" s="27">
        <v>2.0</v>
      </c>
      <c r="R8" s="27">
        <v>8.0</v>
      </c>
      <c r="S8" s="102">
        <v>0.0</v>
      </c>
      <c r="T8" s="27">
        <v>9.0</v>
      </c>
      <c r="U8" s="101">
        <f t="shared" ref="U8:W8" si="2">(C8+F8+I8+L8+O8+R8)</f>
        <v>54</v>
      </c>
      <c r="V8" s="101">
        <f t="shared" si="2"/>
        <v>37</v>
      </c>
      <c r="W8" s="101">
        <f t="shared" si="2"/>
        <v>21</v>
      </c>
      <c r="X8" s="23">
        <f t="shared" si="3"/>
        <v>94.73684211</v>
      </c>
      <c r="Y8" s="23">
        <f t="shared" si="4"/>
        <v>97.36842105</v>
      </c>
      <c r="Z8" s="23">
        <f t="shared" si="5"/>
        <v>91.30434783</v>
      </c>
    </row>
    <row r="9" ht="14.25" customHeight="1">
      <c r="A9" s="24">
        <v>2.0</v>
      </c>
      <c r="B9" s="25" t="s">
        <v>18</v>
      </c>
      <c r="C9" s="26">
        <v>8.0</v>
      </c>
      <c r="D9" s="26">
        <v>7.0</v>
      </c>
      <c r="E9" s="26">
        <v>1.0</v>
      </c>
      <c r="F9" s="27">
        <v>11.0</v>
      </c>
      <c r="G9" s="27">
        <v>4.0</v>
      </c>
      <c r="H9" s="27">
        <v>3.0</v>
      </c>
      <c r="I9" s="27">
        <v>7.0</v>
      </c>
      <c r="J9" s="27">
        <v>11.0</v>
      </c>
      <c r="K9" s="27">
        <v>3.0</v>
      </c>
      <c r="L9" s="27">
        <v>8.0</v>
      </c>
      <c r="M9" s="27">
        <v>9.0</v>
      </c>
      <c r="N9" s="27">
        <v>4.0</v>
      </c>
      <c r="O9" s="27">
        <v>10.0</v>
      </c>
      <c r="P9" s="27">
        <v>5.0</v>
      </c>
      <c r="Q9" s="27">
        <v>2.0</v>
      </c>
      <c r="R9" s="27">
        <v>8.0</v>
      </c>
      <c r="S9" s="102">
        <v>0.0</v>
      </c>
      <c r="T9" s="27">
        <v>9.0</v>
      </c>
      <c r="U9" s="101">
        <f t="shared" ref="U9:W9" si="6">(C9+F9+I9+L9+O9+R9)</f>
        <v>52</v>
      </c>
      <c r="V9" s="101">
        <f t="shared" si="6"/>
        <v>36</v>
      </c>
      <c r="W9" s="101">
        <f t="shared" si="6"/>
        <v>22</v>
      </c>
      <c r="X9" s="23">
        <f t="shared" si="3"/>
        <v>91.22807018</v>
      </c>
      <c r="Y9" s="23">
        <f t="shared" si="4"/>
        <v>94.73684211</v>
      </c>
      <c r="Z9" s="23">
        <f t="shared" si="5"/>
        <v>95.65217391</v>
      </c>
    </row>
    <row r="10" ht="14.25" customHeight="1">
      <c r="A10" s="24">
        <v>3.0</v>
      </c>
      <c r="B10" s="25" t="s">
        <v>19</v>
      </c>
      <c r="C10" s="26">
        <v>9.0</v>
      </c>
      <c r="D10" s="26">
        <v>7.0</v>
      </c>
      <c r="E10" s="26">
        <v>1.0</v>
      </c>
      <c r="F10" s="27">
        <v>10.0</v>
      </c>
      <c r="G10" s="27">
        <v>2.0</v>
      </c>
      <c r="H10" s="27">
        <v>3.0</v>
      </c>
      <c r="I10" s="27">
        <v>5.0</v>
      </c>
      <c r="J10" s="27">
        <v>9.0</v>
      </c>
      <c r="K10" s="27">
        <v>2.0</v>
      </c>
      <c r="L10" s="27">
        <v>6.0</v>
      </c>
      <c r="M10" s="27">
        <v>9.0</v>
      </c>
      <c r="N10" s="27">
        <v>3.0</v>
      </c>
      <c r="O10" s="27">
        <v>7.0</v>
      </c>
      <c r="P10" s="27">
        <v>5.0</v>
      </c>
      <c r="Q10" s="27">
        <v>2.0</v>
      </c>
      <c r="R10" s="27">
        <v>7.0</v>
      </c>
      <c r="S10" s="102">
        <v>0.0</v>
      </c>
      <c r="T10" s="27">
        <v>8.0</v>
      </c>
      <c r="U10" s="101">
        <f t="shared" ref="U10:W10" si="7">(C10+F10+I10+L10+O10+R10)</f>
        <v>44</v>
      </c>
      <c r="V10" s="101">
        <f t="shared" si="7"/>
        <v>32</v>
      </c>
      <c r="W10" s="101">
        <f t="shared" si="7"/>
        <v>19</v>
      </c>
      <c r="X10" s="23">
        <f t="shared" si="3"/>
        <v>77.19298246</v>
      </c>
      <c r="Y10" s="23">
        <f t="shared" si="4"/>
        <v>84.21052632</v>
      </c>
      <c r="Z10" s="23">
        <f t="shared" si="5"/>
        <v>82.60869565</v>
      </c>
    </row>
    <row r="11" ht="14.25" customHeight="1">
      <c r="A11" s="24">
        <v>4.0</v>
      </c>
      <c r="B11" s="25" t="s">
        <v>20</v>
      </c>
      <c r="C11" s="26">
        <v>9.0</v>
      </c>
      <c r="D11" s="26">
        <v>8.0</v>
      </c>
      <c r="E11" s="26">
        <v>1.0</v>
      </c>
      <c r="F11" s="27">
        <v>12.0</v>
      </c>
      <c r="G11" s="27">
        <v>4.0</v>
      </c>
      <c r="H11" s="27">
        <v>3.0</v>
      </c>
      <c r="I11" s="27">
        <v>7.0</v>
      </c>
      <c r="J11" s="27">
        <v>11.0</v>
      </c>
      <c r="K11" s="27">
        <v>3.0</v>
      </c>
      <c r="L11" s="27">
        <v>8.0</v>
      </c>
      <c r="M11" s="27">
        <v>9.0</v>
      </c>
      <c r="N11" s="27">
        <v>3.0</v>
      </c>
      <c r="O11" s="27">
        <v>10.0</v>
      </c>
      <c r="P11" s="27">
        <v>5.0</v>
      </c>
      <c r="Q11" s="27">
        <v>2.0</v>
      </c>
      <c r="R11" s="27">
        <v>8.0</v>
      </c>
      <c r="S11" s="102">
        <v>0.0</v>
      </c>
      <c r="T11" s="27">
        <v>9.0</v>
      </c>
      <c r="U11" s="101">
        <f t="shared" ref="U11:W11" si="8">(C11+F11+I11+L11+O11+R11)</f>
        <v>54</v>
      </c>
      <c r="V11" s="101">
        <f t="shared" si="8"/>
        <v>37</v>
      </c>
      <c r="W11" s="101">
        <f t="shared" si="8"/>
        <v>21</v>
      </c>
      <c r="X11" s="23">
        <f t="shared" si="3"/>
        <v>94.73684211</v>
      </c>
      <c r="Y11" s="23">
        <f t="shared" si="4"/>
        <v>97.36842105</v>
      </c>
      <c r="Z11" s="23">
        <f t="shared" si="5"/>
        <v>91.30434783</v>
      </c>
    </row>
    <row r="12" ht="14.25" customHeight="1">
      <c r="A12" s="24">
        <v>5.0</v>
      </c>
      <c r="B12" s="25" t="s">
        <v>21</v>
      </c>
      <c r="C12" s="26">
        <v>10.0</v>
      </c>
      <c r="D12" s="26">
        <v>8.0</v>
      </c>
      <c r="E12" s="26">
        <v>1.0</v>
      </c>
      <c r="F12" s="27">
        <v>11.0</v>
      </c>
      <c r="G12" s="27">
        <v>4.0</v>
      </c>
      <c r="H12" s="27">
        <v>3.0</v>
      </c>
      <c r="I12" s="27">
        <v>7.0</v>
      </c>
      <c r="J12" s="27">
        <v>11.0</v>
      </c>
      <c r="K12" s="27">
        <v>3.0</v>
      </c>
      <c r="L12" s="27">
        <v>8.0</v>
      </c>
      <c r="M12" s="27">
        <v>9.0</v>
      </c>
      <c r="N12" s="27">
        <v>4.0</v>
      </c>
      <c r="O12" s="27">
        <v>10.0</v>
      </c>
      <c r="P12" s="27">
        <v>5.0</v>
      </c>
      <c r="Q12" s="27">
        <v>2.0</v>
      </c>
      <c r="R12" s="27">
        <v>8.0</v>
      </c>
      <c r="S12" s="102">
        <v>0.0</v>
      </c>
      <c r="T12" s="27">
        <v>9.0</v>
      </c>
      <c r="U12" s="101">
        <f t="shared" ref="U12:W12" si="9">(C12+F12+I12+L12+O12+R12)</f>
        <v>54</v>
      </c>
      <c r="V12" s="101">
        <f t="shared" si="9"/>
        <v>37</v>
      </c>
      <c r="W12" s="101">
        <f t="shared" si="9"/>
        <v>22</v>
      </c>
      <c r="X12" s="23">
        <f t="shared" si="3"/>
        <v>94.73684211</v>
      </c>
      <c r="Y12" s="23">
        <f t="shared" si="4"/>
        <v>97.36842105</v>
      </c>
      <c r="Z12" s="23">
        <f t="shared" si="5"/>
        <v>95.65217391</v>
      </c>
    </row>
    <row r="13" ht="14.25" customHeight="1">
      <c r="A13" s="24">
        <v>6.0</v>
      </c>
      <c r="B13" s="25" t="s">
        <v>22</v>
      </c>
      <c r="C13" s="26">
        <v>11.0</v>
      </c>
      <c r="D13" s="26">
        <v>7.0</v>
      </c>
      <c r="E13" s="26">
        <v>0.0</v>
      </c>
      <c r="F13" s="27">
        <v>10.0</v>
      </c>
      <c r="G13" s="27">
        <v>3.0</v>
      </c>
      <c r="H13" s="27">
        <v>3.0</v>
      </c>
      <c r="I13" s="27">
        <v>7.0</v>
      </c>
      <c r="J13" s="27">
        <v>9.0</v>
      </c>
      <c r="K13" s="27">
        <v>3.0</v>
      </c>
      <c r="L13" s="27">
        <v>8.0</v>
      </c>
      <c r="M13" s="27">
        <v>7.0</v>
      </c>
      <c r="N13" s="27">
        <v>4.0</v>
      </c>
      <c r="O13" s="27">
        <v>10.0</v>
      </c>
      <c r="P13" s="27">
        <v>5.0</v>
      </c>
      <c r="Q13" s="27">
        <v>2.0</v>
      </c>
      <c r="R13" s="27">
        <v>8.0</v>
      </c>
      <c r="S13" s="102">
        <v>0.0</v>
      </c>
      <c r="T13" s="27">
        <v>9.0</v>
      </c>
      <c r="U13" s="101">
        <f t="shared" ref="U13:W13" si="10">(C13+F13+I13+L13+O13+R13)</f>
        <v>54</v>
      </c>
      <c r="V13" s="101">
        <f t="shared" si="10"/>
        <v>31</v>
      </c>
      <c r="W13" s="101">
        <f t="shared" si="10"/>
        <v>21</v>
      </c>
      <c r="X13" s="23">
        <f t="shared" si="3"/>
        <v>94.73684211</v>
      </c>
      <c r="Y13" s="23">
        <f t="shared" si="4"/>
        <v>81.57894737</v>
      </c>
      <c r="Z13" s="23">
        <f t="shared" si="5"/>
        <v>91.30434783</v>
      </c>
    </row>
    <row r="14" ht="14.25" customHeight="1">
      <c r="A14" s="24">
        <v>7.0</v>
      </c>
      <c r="B14" s="25" t="s">
        <v>23</v>
      </c>
      <c r="C14" s="26">
        <v>9.0</v>
      </c>
      <c r="D14" s="26">
        <v>7.0</v>
      </c>
      <c r="E14" s="26">
        <v>1.0</v>
      </c>
      <c r="F14" s="27">
        <v>11.0</v>
      </c>
      <c r="G14" s="27">
        <v>4.0</v>
      </c>
      <c r="H14" s="27">
        <v>3.0</v>
      </c>
      <c r="I14" s="27">
        <v>7.0</v>
      </c>
      <c r="J14" s="27">
        <v>9.0</v>
      </c>
      <c r="K14" s="27">
        <v>3.0</v>
      </c>
      <c r="L14" s="27">
        <v>7.0</v>
      </c>
      <c r="M14" s="27">
        <v>9.0</v>
      </c>
      <c r="N14" s="27">
        <v>3.0</v>
      </c>
      <c r="O14" s="27">
        <v>9.0</v>
      </c>
      <c r="P14" s="27">
        <v>5.0</v>
      </c>
      <c r="Q14" s="27">
        <v>2.0</v>
      </c>
      <c r="R14" s="27">
        <v>8.0</v>
      </c>
      <c r="S14" s="102">
        <v>0.0</v>
      </c>
      <c r="T14" s="27">
        <v>9.0</v>
      </c>
      <c r="U14" s="101">
        <f t="shared" ref="U14:W14" si="11">(C14+F14+I14+L14+O14+R14)</f>
        <v>51</v>
      </c>
      <c r="V14" s="101">
        <f t="shared" si="11"/>
        <v>34</v>
      </c>
      <c r="W14" s="101">
        <f t="shared" si="11"/>
        <v>21</v>
      </c>
      <c r="X14" s="23">
        <f t="shared" si="3"/>
        <v>89.47368421</v>
      </c>
      <c r="Y14" s="23">
        <f t="shared" si="4"/>
        <v>89.47368421</v>
      </c>
      <c r="Z14" s="23">
        <f t="shared" si="5"/>
        <v>91.30434783</v>
      </c>
    </row>
    <row r="15" ht="14.25" customHeight="1">
      <c r="A15" s="24">
        <v>8.0</v>
      </c>
      <c r="B15" s="25" t="s">
        <v>24</v>
      </c>
      <c r="C15" s="26">
        <v>11.0</v>
      </c>
      <c r="D15" s="26">
        <v>8.0</v>
      </c>
      <c r="E15" s="26">
        <v>1.0</v>
      </c>
      <c r="F15" s="27">
        <v>12.0</v>
      </c>
      <c r="G15" s="27">
        <v>3.0</v>
      </c>
      <c r="H15" s="27">
        <v>3.0</v>
      </c>
      <c r="I15" s="27">
        <v>6.0</v>
      </c>
      <c r="J15" s="27">
        <v>11.0</v>
      </c>
      <c r="K15" s="27">
        <v>3.0</v>
      </c>
      <c r="L15" s="27">
        <v>7.0</v>
      </c>
      <c r="M15" s="27">
        <v>9.0</v>
      </c>
      <c r="N15" s="27">
        <v>4.0</v>
      </c>
      <c r="O15" s="27">
        <v>10.0</v>
      </c>
      <c r="P15" s="27">
        <v>5.0</v>
      </c>
      <c r="Q15" s="27">
        <v>3.0</v>
      </c>
      <c r="R15" s="27">
        <v>8.0</v>
      </c>
      <c r="S15" s="102">
        <v>0.0</v>
      </c>
      <c r="T15" s="27">
        <v>8.0</v>
      </c>
      <c r="U15" s="101">
        <f t="shared" ref="U15:W15" si="12">(C15+F15+I15+L15+O15+R15)</f>
        <v>54</v>
      </c>
      <c r="V15" s="101">
        <f t="shared" si="12"/>
        <v>36</v>
      </c>
      <c r="W15" s="101">
        <f t="shared" si="12"/>
        <v>22</v>
      </c>
      <c r="X15" s="23">
        <f t="shared" si="3"/>
        <v>94.73684211</v>
      </c>
      <c r="Y15" s="23">
        <f t="shared" si="4"/>
        <v>94.73684211</v>
      </c>
      <c r="Z15" s="23">
        <f t="shared" si="5"/>
        <v>95.65217391</v>
      </c>
    </row>
    <row r="16" ht="14.25" customHeight="1">
      <c r="A16" s="24">
        <v>9.0</v>
      </c>
      <c r="B16" s="25" t="s">
        <v>25</v>
      </c>
      <c r="C16" s="26">
        <v>11.0</v>
      </c>
      <c r="D16" s="26">
        <v>8.0</v>
      </c>
      <c r="E16" s="26">
        <v>1.0</v>
      </c>
      <c r="F16" s="27">
        <v>11.0</v>
      </c>
      <c r="G16" s="27">
        <v>4.0</v>
      </c>
      <c r="H16" s="27">
        <v>3.0</v>
      </c>
      <c r="I16" s="27">
        <v>7.0</v>
      </c>
      <c r="J16" s="27">
        <v>11.0</v>
      </c>
      <c r="K16" s="27">
        <v>3.0</v>
      </c>
      <c r="L16" s="27">
        <v>8.0</v>
      </c>
      <c r="M16" s="27">
        <v>9.0</v>
      </c>
      <c r="N16" s="27">
        <v>4.0</v>
      </c>
      <c r="O16" s="27">
        <v>10.0</v>
      </c>
      <c r="P16" s="27">
        <v>5.0</v>
      </c>
      <c r="Q16" s="27">
        <v>3.0</v>
      </c>
      <c r="R16" s="27">
        <v>8.0</v>
      </c>
      <c r="S16" s="102">
        <v>0.0</v>
      </c>
      <c r="T16" s="27">
        <v>9.0</v>
      </c>
      <c r="U16" s="101">
        <f t="shared" ref="U16:W16" si="13">(C16+F16+I16+L16+O16+R16)</f>
        <v>55</v>
      </c>
      <c r="V16" s="101">
        <f t="shared" si="13"/>
        <v>37</v>
      </c>
      <c r="W16" s="101">
        <f t="shared" si="13"/>
        <v>23</v>
      </c>
      <c r="X16" s="23">
        <f t="shared" si="3"/>
        <v>96.49122807</v>
      </c>
      <c r="Y16" s="23">
        <f t="shared" si="4"/>
        <v>97.36842105</v>
      </c>
      <c r="Z16" s="23">
        <f t="shared" si="5"/>
        <v>100</v>
      </c>
    </row>
    <row r="17" ht="14.25" customHeight="1">
      <c r="A17" s="24">
        <v>10.0</v>
      </c>
      <c r="B17" s="25" t="s">
        <v>26</v>
      </c>
      <c r="C17" s="26">
        <v>10.0</v>
      </c>
      <c r="D17" s="26">
        <v>7.0</v>
      </c>
      <c r="E17" s="26">
        <v>1.0</v>
      </c>
      <c r="F17" s="27">
        <v>11.0</v>
      </c>
      <c r="G17" s="27">
        <v>3.0</v>
      </c>
      <c r="H17" s="27">
        <v>3.0</v>
      </c>
      <c r="I17" s="27">
        <v>7.0</v>
      </c>
      <c r="J17" s="27">
        <v>11.0</v>
      </c>
      <c r="K17" s="27">
        <v>3.0</v>
      </c>
      <c r="L17" s="27">
        <v>7.0</v>
      </c>
      <c r="M17" s="27">
        <v>9.0</v>
      </c>
      <c r="N17" s="27">
        <v>3.0</v>
      </c>
      <c r="O17" s="27">
        <v>10.0</v>
      </c>
      <c r="P17" s="27">
        <v>5.0</v>
      </c>
      <c r="Q17" s="27">
        <v>3.0</v>
      </c>
      <c r="R17" s="27">
        <v>8.0</v>
      </c>
      <c r="S17" s="102">
        <v>0.0</v>
      </c>
      <c r="T17" s="27">
        <v>8.0</v>
      </c>
      <c r="U17" s="101">
        <f t="shared" ref="U17:W17" si="14">(C17+F17+I17+L17+O17+R17)</f>
        <v>53</v>
      </c>
      <c r="V17" s="101">
        <f t="shared" si="14"/>
        <v>35</v>
      </c>
      <c r="W17" s="101">
        <f t="shared" si="14"/>
        <v>21</v>
      </c>
      <c r="X17" s="23">
        <f t="shared" si="3"/>
        <v>92.98245614</v>
      </c>
      <c r="Y17" s="23">
        <f t="shared" si="4"/>
        <v>92.10526316</v>
      </c>
      <c r="Z17" s="23">
        <f t="shared" si="5"/>
        <v>91.30434783</v>
      </c>
    </row>
    <row r="18" ht="14.25" customHeight="1">
      <c r="A18" s="24">
        <v>11.0</v>
      </c>
      <c r="B18" s="25" t="s">
        <v>27</v>
      </c>
      <c r="C18" s="26">
        <v>11.0</v>
      </c>
      <c r="D18" s="26">
        <v>8.0</v>
      </c>
      <c r="E18" s="26">
        <v>1.0</v>
      </c>
      <c r="F18" s="27">
        <v>12.0</v>
      </c>
      <c r="G18" s="27">
        <v>4.0</v>
      </c>
      <c r="H18" s="27">
        <v>3.0</v>
      </c>
      <c r="I18" s="27">
        <v>7.0</v>
      </c>
      <c r="J18" s="27">
        <v>11.0</v>
      </c>
      <c r="K18" s="27">
        <v>3.0</v>
      </c>
      <c r="L18" s="27">
        <v>8.0</v>
      </c>
      <c r="M18" s="27">
        <v>9.0</v>
      </c>
      <c r="N18" s="27">
        <v>3.0</v>
      </c>
      <c r="O18" s="27">
        <v>10.0</v>
      </c>
      <c r="P18" s="27">
        <v>5.0</v>
      </c>
      <c r="Q18" s="27">
        <v>3.0</v>
      </c>
      <c r="R18" s="27">
        <v>8.0</v>
      </c>
      <c r="S18" s="102">
        <v>0.0</v>
      </c>
      <c r="T18" s="27">
        <v>9.0</v>
      </c>
      <c r="U18" s="101">
        <f t="shared" ref="U18:W18" si="15">(C18+F18+I18+L18+O18+R18)</f>
        <v>56</v>
      </c>
      <c r="V18" s="101">
        <f t="shared" si="15"/>
        <v>37</v>
      </c>
      <c r="W18" s="101">
        <f t="shared" si="15"/>
        <v>22</v>
      </c>
      <c r="X18" s="23">
        <f t="shared" si="3"/>
        <v>98.24561404</v>
      </c>
      <c r="Y18" s="23">
        <f t="shared" si="4"/>
        <v>97.36842105</v>
      </c>
      <c r="Z18" s="23">
        <f t="shared" si="5"/>
        <v>95.65217391</v>
      </c>
    </row>
    <row r="19" ht="14.25" customHeight="1">
      <c r="A19" s="24">
        <v>12.0</v>
      </c>
      <c r="B19" s="25" t="s">
        <v>28</v>
      </c>
      <c r="C19" s="26">
        <v>10.0</v>
      </c>
      <c r="D19" s="26">
        <v>8.0</v>
      </c>
      <c r="E19" s="26">
        <v>1.0</v>
      </c>
      <c r="F19" s="27">
        <v>11.0</v>
      </c>
      <c r="G19" s="27">
        <v>4.0</v>
      </c>
      <c r="H19" s="27">
        <v>3.0</v>
      </c>
      <c r="I19" s="27">
        <v>7.0</v>
      </c>
      <c r="J19" s="27">
        <v>11.0</v>
      </c>
      <c r="K19" s="27">
        <v>3.0</v>
      </c>
      <c r="L19" s="27">
        <v>8.0</v>
      </c>
      <c r="M19" s="27">
        <v>9.0</v>
      </c>
      <c r="N19" s="27">
        <v>3.0</v>
      </c>
      <c r="O19" s="27">
        <v>10.0</v>
      </c>
      <c r="P19" s="27">
        <v>5.0</v>
      </c>
      <c r="Q19" s="27">
        <v>3.0</v>
      </c>
      <c r="R19" s="27">
        <v>8.0</v>
      </c>
      <c r="S19" s="102">
        <v>0.0</v>
      </c>
      <c r="T19" s="27">
        <v>9.0</v>
      </c>
      <c r="U19" s="101">
        <f t="shared" ref="U19:W19" si="16">(C19+F19+I19+L19+O19+R19)</f>
        <v>54</v>
      </c>
      <c r="V19" s="101">
        <f t="shared" si="16"/>
        <v>37</v>
      </c>
      <c r="W19" s="101">
        <f t="shared" si="16"/>
        <v>22</v>
      </c>
      <c r="X19" s="23">
        <f t="shared" si="3"/>
        <v>94.73684211</v>
      </c>
      <c r="Y19" s="23">
        <f t="shared" si="4"/>
        <v>97.36842105</v>
      </c>
      <c r="Z19" s="23">
        <f t="shared" si="5"/>
        <v>95.65217391</v>
      </c>
    </row>
    <row r="20" ht="14.25" customHeight="1">
      <c r="A20" s="24">
        <v>13.0</v>
      </c>
      <c r="B20" s="25" t="s">
        <v>29</v>
      </c>
      <c r="C20" s="26">
        <v>11.0</v>
      </c>
      <c r="D20" s="26">
        <v>8.0</v>
      </c>
      <c r="E20" s="26">
        <v>1.0</v>
      </c>
      <c r="F20" s="27">
        <v>11.0</v>
      </c>
      <c r="G20" s="27">
        <v>4.0</v>
      </c>
      <c r="H20" s="27">
        <v>3.0</v>
      </c>
      <c r="I20" s="27">
        <v>6.0</v>
      </c>
      <c r="J20" s="27">
        <v>11.0</v>
      </c>
      <c r="K20" s="27">
        <v>3.0</v>
      </c>
      <c r="L20" s="27">
        <v>8.0</v>
      </c>
      <c r="M20" s="27">
        <v>9.0</v>
      </c>
      <c r="N20" s="27">
        <v>4.0</v>
      </c>
      <c r="O20" s="27">
        <v>10.0</v>
      </c>
      <c r="P20" s="27">
        <v>5.0</v>
      </c>
      <c r="Q20" s="27">
        <v>3.0</v>
      </c>
      <c r="R20" s="27">
        <v>8.0</v>
      </c>
      <c r="S20" s="102">
        <v>0.0</v>
      </c>
      <c r="T20" s="27">
        <v>8.0</v>
      </c>
      <c r="U20" s="101">
        <f t="shared" ref="U20:W20" si="17">(C20+F20+I20+L20+O20+R20)</f>
        <v>54</v>
      </c>
      <c r="V20" s="101">
        <f t="shared" si="17"/>
        <v>37</v>
      </c>
      <c r="W20" s="101">
        <f t="shared" si="17"/>
        <v>22</v>
      </c>
      <c r="X20" s="23">
        <f t="shared" si="3"/>
        <v>94.73684211</v>
      </c>
      <c r="Y20" s="23">
        <f t="shared" si="4"/>
        <v>97.36842105</v>
      </c>
      <c r="Z20" s="23">
        <f t="shared" si="5"/>
        <v>95.65217391</v>
      </c>
    </row>
    <row r="21" ht="14.25" customHeight="1">
      <c r="A21" s="24">
        <v>14.0</v>
      </c>
      <c r="B21" s="25" t="s">
        <v>30</v>
      </c>
      <c r="C21" s="26">
        <v>11.0</v>
      </c>
      <c r="D21" s="26">
        <v>7.0</v>
      </c>
      <c r="E21" s="26">
        <v>0.0</v>
      </c>
      <c r="F21" s="27">
        <v>11.0</v>
      </c>
      <c r="G21" s="27">
        <v>4.0</v>
      </c>
      <c r="H21" s="27">
        <v>3.0</v>
      </c>
      <c r="I21" s="27">
        <v>7.0</v>
      </c>
      <c r="J21" s="27">
        <v>11.0</v>
      </c>
      <c r="K21" s="27">
        <v>3.0</v>
      </c>
      <c r="L21" s="27">
        <v>8.0</v>
      </c>
      <c r="M21" s="27">
        <v>9.0</v>
      </c>
      <c r="N21" s="27">
        <v>4.0</v>
      </c>
      <c r="O21" s="27">
        <v>10.0</v>
      </c>
      <c r="P21" s="27">
        <v>5.0</v>
      </c>
      <c r="Q21" s="27">
        <v>3.0</v>
      </c>
      <c r="R21" s="27">
        <v>8.0</v>
      </c>
      <c r="S21" s="102">
        <v>0.0</v>
      </c>
      <c r="T21" s="27">
        <v>9.0</v>
      </c>
      <c r="U21" s="101">
        <f t="shared" ref="U21:W21" si="18">(C21+F21+I21+L21+O21+R21)</f>
        <v>55</v>
      </c>
      <c r="V21" s="101">
        <f t="shared" si="18"/>
        <v>36</v>
      </c>
      <c r="W21" s="101">
        <f t="shared" si="18"/>
        <v>22</v>
      </c>
      <c r="X21" s="23">
        <f t="shared" si="3"/>
        <v>96.49122807</v>
      </c>
      <c r="Y21" s="23">
        <f t="shared" si="4"/>
        <v>94.73684211</v>
      </c>
      <c r="Z21" s="23">
        <f t="shared" si="5"/>
        <v>95.65217391</v>
      </c>
    </row>
    <row r="22" ht="14.25" customHeight="1">
      <c r="A22" s="24">
        <v>15.0</v>
      </c>
      <c r="B22" s="25" t="s">
        <v>31</v>
      </c>
      <c r="C22" s="26">
        <v>11.0</v>
      </c>
      <c r="D22" s="26">
        <v>8.0</v>
      </c>
      <c r="E22" s="26">
        <v>1.0</v>
      </c>
      <c r="F22" s="27">
        <v>11.0</v>
      </c>
      <c r="G22" s="27">
        <v>4.0</v>
      </c>
      <c r="H22" s="27">
        <v>3.0</v>
      </c>
      <c r="I22" s="27">
        <v>7.0</v>
      </c>
      <c r="J22" s="27">
        <v>11.0</v>
      </c>
      <c r="K22" s="27">
        <v>3.0</v>
      </c>
      <c r="L22" s="27">
        <v>8.0</v>
      </c>
      <c r="M22" s="27">
        <v>9.0</v>
      </c>
      <c r="N22" s="27">
        <v>4.0</v>
      </c>
      <c r="O22" s="27">
        <v>10.0</v>
      </c>
      <c r="P22" s="27">
        <v>5.0</v>
      </c>
      <c r="Q22" s="27">
        <v>3.0</v>
      </c>
      <c r="R22" s="27">
        <v>8.0</v>
      </c>
      <c r="S22" s="102">
        <v>0.0</v>
      </c>
      <c r="T22" s="27">
        <v>9.0</v>
      </c>
      <c r="U22" s="101">
        <f t="shared" ref="U22:W22" si="19">(C22+F22+I22+L22+O22+R22)</f>
        <v>55</v>
      </c>
      <c r="V22" s="101">
        <f t="shared" si="19"/>
        <v>37</v>
      </c>
      <c r="W22" s="101">
        <f t="shared" si="19"/>
        <v>23</v>
      </c>
      <c r="X22" s="23">
        <f t="shared" si="3"/>
        <v>96.49122807</v>
      </c>
      <c r="Y22" s="23">
        <f t="shared" si="4"/>
        <v>97.36842105</v>
      </c>
      <c r="Z22" s="23">
        <f t="shared" si="5"/>
        <v>100</v>
      </c>
    </row>
    <row r="23" ht="14.25" customHeight="1">
      <c r="A23" s="24">
        <v>16.0</v>
      </c>
      <c r="B23" s="25" t="s">
        <v>32</v>
      </c>
      <c r="C23" s="65">
        <v>12.0</v>
      </c>
      <c r="D23" s="65">
        <v>8.0</v>
      </c>
      <c r="E23" s="65">
        <v>1.0</v>
      </c>
      <c r="F23" s="61">
        <v>12.0</v>
      </c>
      <c r="G23" s="61">
        <v>4.0</v>
      </c>
      <c r="H23" s="61">
        <v>3.0</v>
      </c>
      <c r="I23" s="61">
        <v>7.0</v>
      </c>
      <c r="J23" s="61">
        <v>11.0</v>
      </c>
      <c r="K23" s="61">
        <v>3.0</v>
      </c>
      <c r="L23" s="61">
        <v>8.0</v>
      </c>
      <c r="M23" s="61">
        <v>9.0</v>
      </c>
      <c r="N23" s="61">
        <v>3.0</v>
      </c>
      <c r="O23" s="27">
        <v>10.0</v>
      </c>
      <c r="P23" s="61">
        <v>5.0</v>
      </c>
      <c r="Q23" s="61">
        <v>3.0</v>
      </c>
      <c r="R23" s="61">
        <v>8.0</v>
      </c>
      <c r="S23" s="102">
        <v>0.0</v>
      </c>
      <c r="T23" s="61">
        <v>9.0</v>
      </c>
      <c r="U23" s="101">
        <f t="shared" ref="U23:W23" si="20">(C23+F23+I23+L23+O23+R23)</f>
        <v>57</v>
      </c>
      <c r="V23" s="101">
        <f t="shared" si="20"/>
        <v>37</v>
      </c>
      <c r="W23" s="101">
        <f t="shared" si="20"/>
        <v>22</v>
      </c>
      <c r="X23" s="23">
        <f t="shared" si="3"/>
        <v>100</v>
      </c>
      <c r="Y23" s="23">
        <f t="shared" si="4"/>
        <v>97.36842105</v>
      </c>
      <c r="Z23" s="23">
        <f t="shared" si="5"/>
        <v>95.65217391</v>
      </c>
    </row>
    <row r="24" ht="14.25" customHeight="1">
      <c r="A24" s="24">
        <v>17.0</v>
      </c>
      <c r="B24" s="25" t="s">
        <v>33</v>
      </c>
      <c r="C24" s="37">
        <v>11.0</v>
      </c>
      <c r="D24" s="37">
        <v>8.0</v>
      </c>
      <c r="E24" s="37">
        <v>1.0</v>
      </c>
      <c r="F24" s="27">
        <v>12.0</v>
      </c>
      <c r="G24" s="27">
        <v>4.0</v>
      </c>
      <c r="H24" s="27">
        <v>3.0</v>
      </c>
      <c r="I24" s="27">
        <v>7.0</v>
      </c>
      <c r="J24" s="27">
        <v>11.0</v>
      </c>
      <c r="K24" s="27">
        <v>3.0</v>
      </c>
      <c r="L24" s="27">
        <v>8.0</v>
      </c>
      <c r="M24" s="27">
        <v>9.0</v>
      </c>
      <c r="N24" s="27">
        <v>3.0</v>
      </c>
      <c r="O24" s="27">
        <v>10.0</v>
      </c>
      <c r="P24" s="27">
        <v>5.0</v>
      </c>
      <c r="Q24" s="27">
        <v>3.0</v>
      </c>
      <c r="R24" s="27">
        <v>8.0</v>
      </c>
      <c r="S24" s="102">
        <v>0.0</v>
      </c>
      <c r="T24" s="27">
        <v>9.0</v>
      </c>
      <c r="U24" s="101">
        <f t="shared" ref="U24:W24" si="21">(C24+F24+I24+L24+O24+R24)</f>
        <v>56</v>
      </c>
      <c r="V24" s="101">
        <f t="shared" si="21"/>
        <v>37</v>
      </c>
      <c r="W24" s="101">
        <f t="shared" si="21"/>
        <v>22</v>
      </c>
      <c r="X24" s="23">
        <f t="shared" si="3"/>
        <v>98.24561404</v>
      </c>
      <c r="Y24" s="23">
        <f t="shared" si="4"/>
        <v>97.36842105</v>
      </c>
      <c r="Z24" s="23">
        <f t="shared" si="5"/>
        <v>95.65217391</v>
      </c>
    </row>
    <row r="25" ht="14.25" customHeight="1">
      <c r="A25" s="24">
        <v>18.0</v>
      </c>
      <c r="B25" s="25" t="s">
        <v>34</v>
      </c>
      <c r="C25" s="37">
        <v>11.0</v>
      </c>
      <c r="D25" s="37">
        <v>6.0</v>
      </c>
      <c r="E25" s="37">
        <v>1.0</v>
      </c>
      <c r="F25" s="27">
        <v>10.0</v>
      </c>
      <c r="G25" s="27">
        <v>4.0</v>
      </c>
      <c r="H25" s="27">
        <v>3.0</v>
      </c>
      <c r="I25" s="27">
        <v>6.0</v>
      </c>
      <c r="J25" s="27">
        <v>9.0</v>
      </c>
      <c r="K25" s="27">
        <v>3.0</v>
      </c>
      <c r="L25" s="27">
        <v>7.0</v>
      </c>
      <c r="M25" s="27">
        <v>9.0</v>
      </c>
      <c r="N25" s="27">
        <v>3.0</v>
      </c>
      <c r="O25" s="27">
        <v>8.0</v>
      </c>
      <c r="P25" s="27">
        <v>5.0</v>
      </c>
      <c r="Q25" s="27">
        <v>3.0</v>
      </c>
      <c r="R25" s="27">
        <v>6.0</v>
      </c>
      <c r="S25" s="102">
        <v>0.0</v>
      </c>
      <c r="T25" s="27">
        <v>8.0</v>
      </c>
      <c r="U25" s="101">
        <f t="shared" ref="U25:W25" si="22">(C25+F25+I25+L25+O25+R25)</f>
        <v>48</v>
      </c>
      <c r="V25" s="101">
        <f t="shared" si="22"/>
        <v>33</v>
      </c>
      <c r="W25" s="101">
        <f t="shared" si="22"/>
        <v>21</v>
      </c>
      <c r="X25" s="23">
        <f t="shared" si="3"/>
        <v>84.21052632</v>
      </c>
      <c r="Y25" s="23">
        <f t="shared" si="4"/>
        <v>86.84210526</v>
      </c>
      <c r="Z25" s="23">
        <f t="shared" si="5"/>
        <v>91.30434783</v>
      </c>
    </row>
    <row r="26" ht="14.25" customHeight="1">
      <c r="A26" s="24">
        <v>19.0</v>
      </c>
      <c r="B26" s="25" t="s">
        <v>35</v>
      </c>
      <c r="C26" s="37">
        <v>9.0</v>
      </c>
      <c r="D26" s="37">
        <v>8.0</v>
      </c>
      <c r="E26" s="37">
        <v>1.0</v>
      </c>
      <c r="F26" s="27">
        <v>12.0</v>
      </c>
      <c r="G26" s="27">
        <v>3.0</v>
      </c>
      <c r="H26" s="27">
        <v>3.0</v>
      </c>
      <c r="I26" s="27">
        <v>6.0</v>
      </c>
      <c r="J26" s="27">
        <v>11.0</v>
      </c>
      <c r="K26" s="27">
        <v>3.0</v>
      </c>
      <c r="L26" s="27">
        <v>7.0</v>
      </c>
      <c r="M26" s="27">
        <v>9.0</v>
      </c>
      <c r="N26" s="27">
        <v>3.0</v>
      </c>
      <c r="O26" s="27">
        <v>10.0</v>
      </c>
      <c r="P26" s="27">
        <v>5.0</v>
      </c>
      <c r="Q26" s="27">
        <v>3.0</v>
      </c>
      <c r="R26" s="27">
        <v>8.0</v>
      </c>
      <c r="S26" s="102">
        <v>0.0</v>
      </c>
      <c r="T26" s="27">
        <v>8.0</v>
      </c>
      <c r="U26" s="101">
        <f t="shared" ref="U26:W26" si="23">(C26+F26+I26+L26+O26+R26)</f>
        <v>52</v>
      </c>
      <c r="V26" s="101">
        <f t="shared" si="23"/>
        <v>36</v>
      </c>
      <c r="W26" s="101">
        <f t="shared" si="23"/>
        <v>21</v>
      </c>
      <c r="X26" s="23">
        <f t="shared" si="3"/>
        <v>91.22807018</v>
      </c>
      <c r="Y26" s="23">
        <f t="shared" si="4"/>
        <v>94.73684211</v>
      </c>
      <c r="Z26" s="23">
        <f t="shared" si="5"/>
        <v>91.30434783</v>
      </c>
    </row>
    <row r="27" ht="14.25" customHeight="1">
      <c r="A27" s="24">
        <v>20.0</v>
      </c>
      <c r="B27" s="25" t="s">
        <v>36</v>
      </c>
      <c r="C27" s="37">
        <v>12.0</v>
      </c>
      <c r="D27" s="37">
        <v>8.0</v>
      </c>
      <c r="E27" s="37">
        <v>1.0</v>
      </c>
      <c r="F27" s="27">
        <v>12.0</v>
      </c>
      <c r="G27" s="27">
        <v>4.0</v>
      </c>
      <c r="H27" s="27">
        <v>3.0</v>
      </c>
      <c r="I27" s="27">
        <v>7.0</v>
      </c>
      <c r="J27" s="27">
        <v>11.0</v>
      </c>
      <c r="K27" s="27">
        <v>3.0</v>
      </c>
      <c r="L27" s="27">
        <v>8.0</v>
      </c>
      <c r="M27" s="27">
        <v>9.0</v>
      </c>
      <c r="N27" s="27">
        <v>3.0</v>
      </c>
      <c r="O27" s="27">
        <v>10.0</v>
      </c>
      <c r="P27" s="27">
        <v>5.0</v>
      </c>
      <c r="Q27" s="27">
        <v>3.0</v>
      </c>
      <c r="R27" s="27">
        <v>8.0</v>
      </c>
      <c r="S27" s="102">
        <v>0.0</v>
      </c>
      <c r="T27" s="27">
        <v>9.0</v>
      </c>
      <c r="U27" s="101">
        <f t="shared" ref="U27:W27" si="24">(C27+F27+I27+L27+O27+R27)</f>
        <v>57</v>
      </c>
      <c r="V27" s="101">
        <f t="shared" si="24"/>
        <v>37</v>
      </c>
      <c r="W27" s="101">
        <f t="shared" si="24"/>
        <v>22</v>
      </c>
      <c r="X27" s="23">
        <f t="shared" si="3"/>
        <v>100</v>
      </c>
      <c r="Y27" s="23">
        <f t="shared" si="4"/>
        <v>97.36842105</v>
      </c>
      <c r="Z27" s="23">
        <f t="shared" si="5"/>
        <v>95.65217391</v>
      </c>
    </row>
    <row r="28" ht="14.25" customHeight="1">
      <c r="A28" s="24">
        <v>21.0</v>
      </c>
      <c r="B28" s="25" t="s">
        <v>37</v>
      </c>
      <c r="C28" s="37">
        <v>9.0</v>
      </c>
      <c r="D28" s="37">
        <v>7.0</v>
      </c>
      <c r="E28" s="37">
        <v>1.0</v>
      </c>
      <c r="F28" s="27">
        <v>10.0</v>
      </c>
      <c r="G28" s="27">
        <v>4.0</v>
      </c>
      <c r="H28" s="27">
        <v>3.0</v>
      </c>
      <c r="I28" s="27">
        <v>7.0</v>
      </c>
      <c r="J28" s="27">
        <v>9.0</v>
      </c>
      <c r="K28" s="27">
        <v>3.0</v>
      </c>
      <c r="L28" s="27">
        <v>7.0</v>
      </c>
      <c r="M28" s="27">
        <v>9.0</v>
      </c>
      <c r="N28" s="27">
        <v>4.0</v>
      </c>
      <c r="O28" s="27">
        <v>9.0</v>
      </c>
      <c r="P28" s="27">
        <v>5.0</v>
      </c>
      <c r="Q28" s="27">
        <v>3.0</v>
      </c>
      <c r="R28" s="27">
        <v>8.0</v>
      </c>
      <c r="S28" s="102">
        <v>0.0</v>
      </c>
      <c r="T28" s="27">
        <v>9.0</v>
      </c>
      <c r="U28" s="101">
        <f t="shared" ref="U28:W28" si="25">(C28+F28+I28+L28+O28+R28)</f>
        <v>50</v>
      </c>
      <c r="V28" s="101">
        <f t="shared" si="25"/>
        <v>34</v>
      </c>
      <c r="W28" s="101">
        <f t="shared" si="25"/>
        <v>23</v>
      </c>
      <c r="X28" s="23">
        <f t="shared" si="3"/>
        <v>87.71929825</v>
      </c>
      <c r="Y28" s="23">
        <f t="shared" si="4"/>
        <v>89.47368421</v>
      </c>
      <c r="Z28" s="23">
        <f t="shared" si="5"/>
        <v>100</v>
      </c>
    </row>
    <row r="29" ht="14.25" customHeight="1">
      <c r="A29" s="24">
        <v>22.0</v>
      </c>
      <c r="B29" s="25" t="s">
        <v>38</v>
      </c>
      <c r="C29" s="37">
        <v>9.0</v>
      </c>
      <c r="D29" s="37">
        <v>8.0</v>
      </c>
      <c r="E29" s="37">
        <v>1.0</v>
      </c>
      <c r="F29" s="27">
        <v>10.0</v>
      </c>
      <c r="G29" s="27">
        <v>4.0</v>
      </c>
      <c r="H29" s="27">
        <v>2.0</v>
      </c>
      <c r="I29" s="27">
        <v>7.0</v>
      </c>
      <c r="J29" s="27">
        <v>11.0</v>
      </c>
      <c r="K29" s="27">
        <v>2.0</v>
      </c>
      <c r="L29" s="27">
        <v>8.0</v>
      </c>
      <c r="M29" s="27">
        <v>7.0</v>
      </c>
      <c r="N29" s="27">
        <v>3.0</v>
      </c>
      <c r="O29" s="27">
        <v>10.0</v>
      </c>
      <c r="P29" s="27">
        <v>5.0</v>
      </c>
      <c r="Q29" s="27">
        <v>3.0</v>
      </c>
      <c r="R29" s="27">
        <v>8.0</v>
      </c>
      <c r="S29" s="102">
        <v>0.0</v>
      </c>
      <c r="T29" s="27">
        <v>9.0</v>
      </c>
      <c r="U29" s="101">
        <f t="shared" ref="U29:W29" si="26">(C29+F29+I29+L29+O29+R29)</f>
        <v>52</v>
      </c>
      <c r="V29" s="101">
        <f t="shared" si="26"/>
        <v>35</v>
      </c>
      <c r="W29" s="101">
        <f t="shared" si="26"/>
        <v>20</v>
      </c>
      <c r="X29" s="23">
        <f t="shared" si="3"/>
        <v>91.22807018</v>
      </c>
      <c r="Y29" s="23">
        <f t="shared" si="4"/>
        <v>92.10526316</v>
      </c>
      <c r="Z29" s="23">
        <f t="shared" si="5"/>
        <v>86.95652174</v>
      </c>
    </row>
    <row r="30" ht="14.25" customHeight="1">
      <c r="A30" s="24">
        <v>23.0</v>
      </c>
      <c r="B30" s="25" t="s">
        <v>39</v>
      </c>
      <c r="C30" s="37">
        <v>7.0</v>
      </c>
      <c r="D30" s="37">
        <v>8.0</v>
      </c>
      <c r="E30" s="37">
        <v>1.0</v>
      </c>
      <c r="F30" s="27">
        <v>12.0</v>
      </c>
      <c r="G30" s="27">
        <v>4.0</v>
      </c>
      <c r="H30" s="27">
        <v>3.0</v>
      </c>
      <c r="I30" s="27">
        <v>7.0</v>
      </c>
      <c r="J30" s="27">
        <v>11.0</v>
      </c>
      <c r="K30" s="27">
        <v>3.0</v>
      </c>
      <c r="L30" s="27">
        <v>8.0</v>
      </c>
      <c r="M30" s="27">
        <v>9.0</v>
      </c>
      <c r="N30" s="27">
        <v>3.0</v>
      </c>
      <c r="O30" s="27">
        <v>10.0</v>
      </c>
      <c r="P30" s="27">
        <v>5.0</v>
      </c>
      <c r="Q30" s="27">
        <v>2.0</v>
      </c>
      <c r="R30" s="27">
        <v>8.0</v>
      </c>
      <c r="S30" s="102">
        <v>0.0</v>
      </c>
      <c r="T30" s="27">
        <v>9.0</v>
      </c>
      <c r="U30" s="101">
        <f t="shared" ref="U30:W30" si="27">(C30+F30+I30+L30+O30+R30)</f>
        <v>52</v>
      </c>
      <c r="V30" s="101">
        <f t="shared" si="27"/>
        <v>37</v>
      </c>
      <c r="W30" s="101">
        <f t="shared" si="27"/>
        <v>21</v>
      </c>
      <c r="X30" s="23">
        <f t="shared" si="3"/>
        <v>91.22807018</v>
      </c>
      <c r="Y30" s="23">
        <f t="shared" si="4"/>
        <v>97.36842105</v>
      </c>
      <c r="Z30" s="23">
        <f t="shared" si="5"/>
        <v>91.30434783</v>
      </c>
    </row>
    <row r="31" ht="14.25" customHeight="1">
      <c r="A31" s="24">
        <v>24.0</v>
      </c>
      <c r="B31" s="25" t="s">
        <v>40</v>
      </c>
      <c r="C31" s="37">
        <v>10.0</v>
      </c>
      <c r="D31" s="37">
        <v>8.0</v>
      </c>
      <c r="E31" s="37">
        <v>1.0</v>
      </c>
      <c r="F31" s="27">
        <v>11.0</v>
      </c>
      <c r="G31" s="27">
        <v>4.0</v>
      </c>
      <c r="H31" s="27">
        <v>3.0</v>
      </c>
      <c r="I31" s="27">
        <v>7.0</v>
      </c>
      <c r="J31" s="27">
        <v>11.0</v>
      </c>
      <c r="K31" s="27">
        <v>3.0</v>
      </c>
      <c r="L31" s="27">
        <v>8.0</v>
      </c>
      <c r="M31" s="27">
        <v>9.0</v>
      </c>
      <c r="N31" s="27">
        <v>4.0</v>
      </c>
      <c r="O31" s="27">
        <v>10.0</v>
      </c>
      <c r="P31" s="27">
        <v>5.0</v>
      </c>
      <c r="Q31" s="27">
        <v>2.0</v>
      </c>
      <c r="R31" s="27">
        <v>8.0</v>
      </c>
      <c r="S31" s="102">
        <v>0.0</v>
      </c>
      <c r="T31" s="27">
        <v>9.0</v>
      </c>
      <c r="U31" s="101">
        <f t="shared" ref="U31:W31" si="28">(C31+F31+I31+L31+O31+R31)</f>
        <v>54</v>
      </c>
      <c r="V31" s="101">
        <f t="shared" si="28"/>
        <v>37</v>
      </c>
      <c r="W31" s="101">
        <f t="shared" si="28"/>
        <v>22</v>
      </c>
      <c r="X31" s="23">
        <f t="shared" si="3"/>
        <v>94.73684211</v>
      </c>
      <c r="Y31" s="23">
        <f t="shared" si="4"/>
        <v>97.36842105</v>
      </c>
      <c r="Z31" s="23">
        <f t="shared" si="5"/>
        <v>95.65217391</v>
      </c>
    </row>
    <row r="32" ht="14.25" customHeight="1">
      <c r="A32" s="24">
        <v>25.0</v>
      </c>
      <c r="B32" s="25" t="s">
        <v>41</v>
      </c>
      <c r="C32" s="37">
        <v>9.0</v>
      </c>
      <c r="D32" s="37">
        <v>8.0</v>
      </c>
      <c r="E32" s="37">
        <v>1.0</v>
      </c>
      <c r="F32" s="27">
        <v>11.0</v>
      </c>
      <c r="G32" s="27">
        <v>4.0</v>
      </c>
      <c r="H32" s="27">
        <v>3.0</v>
      </c>
      <c r="I32" s="27">
        <v>7.0</v>
      </c>
      <c r="J32" s="27">
        <v>11.0</v>
      </c>
      <c r="K32" s="27">
        <v>3.0</v>
      </c>
      <c r="L32" s="27">
        <v>8.0</v>
      </c>
      <c r="M32" s="27">
        <v>9.0</v>
      </c>
      <c r="N32" s="27">
        <v>3.0</v>
      </c>
      <c r="O32" s="27">
        <v>10.0</v>
      </c>
      <c r="P32" s="27">
        <v>5.0</v>
      </c>
      <c r="Q32" s="27">
        <v>2.0</v>
      </c>
      <c r="R32" s="27">
        <v>8.0</v>
      </c>
      <c r="S32" s="102">
        <v>0.0</v>
      </c>
      <c r="T32" s="27">
        <v>9.0</v>
      </c>
      <c r="U32" s="101">
        <f t="shared" ref="U32:W32" si="29">(C32+F32+I32+L32+O32+R32)</f>
        <v>53</v>
      </c>
      <c r="V32" s="101">
        <f t="shared" si="29"/>
        <v>37</v>
      </c>
      <c r="W32" s="101">
        <f t="shared" si="29"/>
        <v>21</v>
      </c>
      <c r="X32" s="23">
        <f t="shared" si="3"/>
        <v>92.98245614</v>
      </c>
      <c r="Y32" s="23">
        <f t="shared" si="4"/>
        <v>97.36842105</v>
      </c>
      <c r="Z32" s="23">
        <f t="shared" si="5"/>
        <v>91.30434783</v>
      </c>
    </row>
    <row r="33" ht="14.25" customHeight="1">
      <c r="A33" s="24">
        <v>26.0</v>
      </c>
      <c r="B33" s="25" t="s">
        <v>42</v>
      </c>
      <c r="C33" s="37">
        <v>10.0</v>
      </c>
      <c r="D33" s="37">
        <v>8.0</v>
      </c>
      <c r="E33" s="37">
        <v>1.0</v>
      </c>
      <c r="F33" s="27">
        <v>11.0</v>
      </c>
      <c r="G33" s="27">
        <v>4.0</v>
      </c>
      <c r="H33" s="27">
        <v>3.0</v>
      </c>
      <c r="I33" s="27">
        <v>7.0</v>
      </c>
      <c r="J33" s="27">
        <v>11.0</v>
      </c>
      <c r="K33" s="27">
        <v>3.0</v>
      </c>
      <c r="L33" s="27">
        <v>8.0</v>
      </c>
      <c r="M33" s="27">
        <v>9.0</v>
      </c>
      <c r="N33" s="27">
        <v>3.0</v>
      </c>
      <c r="O33" s="27">
        <v>10.0</v>
      </c>
      <c r="P33" s="27">
        <v>5.0</v>
      </c>
      <c r="Q33" s="27">
        <v>2.0</v>
      </c>
      <c r="R33" s="27">
        <v>8.0</v>
      </c>
      <c r="S33" s="102">
        <v>0.0</v>
      </c>
      <c r="T33" s="27">
        <v>9.0</v>
      </c>
      <c r="U33" s="101">
        <f t="shared" ref="U33:W33" si="30">(C33+F33+I33+L33+O33+R33)</f>
        <v>54</v>
      </c>
      <c r="V33" s="101">
        <f t="shared" si="30"/>
        <v>37</v>
      </c>
      <c r="W33" s="101">
        <f t="shared" si="30"/>
        <v>21</v>
      </c>
      <c r="X33" s="23">
        <f t="shared" si="3"/>
        <v>94.73684211</v>
      </c>
      <c r="Y33" s="23">
        <f t="shared" si="4"/>
        <v>97.36842105</v>
      </c>
      <c r="Z33" s="23">
        <f t="shared" si="5"/>
        <v>91.30434783</v>
      </c>
    </row>
    <row r="34" ht="14.25" customHeight="1">
      <c r="A34" s="24">
        <v>27.0</v>
      </c>
      <c r="B34" s="25" t="s">
        <v>43</v>
      </c>
      <c r="C34" s="37">
        <v>11.0</v>
      </c>
      <c r="D34" s="37">
        <v>8.0</v>
      </c>
      <c r="E34" s="37">
        <v>1.0</v>
      </c>
      <c r="F34" s="27">
        <v>12.0</v>
      </c>
      <c r="G34" s="27">
        <v>4.0</v>
      </c>
      <c r="H34" s="27">
        <v>3.0</v>
      </c>
      <c r="I34" s="27">
        <v>7.0</v>
      </c>
      <c r="J34" s="27">
        <v>11.0</v>
      </c>
      <c r="K34" s="27">
        <v>3.0</v>
      </c>
      <c r="L34" s="27">
        <v>8.0</v>
      </c>
      <c r="M34" s="27">
        <v>9.0</v>
      </c>
      <c r="N34" s="27">
        <v>4.0</v>
      </c>
      <c r="O34" s="27">
        <v>10.0</v>
      </c>
      <c r="P34" s="27">
        <v>5.0</v>
      </c>
      <c r="Q34" s="27">
        <v>2.0</v>
      </c>
      <c r="R34" s="27">
        <v>8.0</v>
      </c>
      <c r="S34" s="102">
        <v>0.0</v>
      </c>
      <c r="T34" s="27">
        <v>9.0</v>
      </c>
      <c r="U34" s="101">
        <f t="shared" ref="U34:W34" si="31">(C34+F34+I34+L34+O34+R34)</f>
        <v>56</v>
      </c>
      <c r="V34" s="101">
        <f t="shared" si="31"/>
        <v>37</v>
      </c>
      <c r="W34" s="101">
        <f t="shared" si="31"/>
        <v>22</v>
      </c>
      <c r="X34" s="23">
        <f t="shared" si="3"/>
        <v>98.24561404</v>
      </c>
      <c r="Y34" s="23">
        <f t="shared" si="4"/>
        <v>97.36842105</v>
      </c>
      <c r="Z34" s="23">
        <f t="shared" si="5"/>
        <v>95.65217391</v>
      </c>
    </row>
    <row r="35" ht="14.25" customHeight="1">
      <c r="A35" s="24">
        <v>28.0</v>
      </c>
      <c r="B35" s="25" t="s">
        <v>44</v>
      </c>
      <c r="C35" s="37">
        <v>10.0</v>
      </c>
      <c r="D35" s="37">
        <v>8.0</v>
      </c>
      <c r="E35" s="37">
        <v>1.0</v>
      </c>
      <c r="F35" s="27">
        <v>12.0</v>
      </c>
      <c r="G35" s="27">
        <v>4.0</v>
      </c>
      <c r="H35" s="27">
        <v>3.0</v>
      </c>
      <c r="I35" s="27">
        <v>7.0</v>
      </c>
      <c r="J35" s="27">
        <v>11.0</v>
      </c>
      <c r="K35" s="27">
        <v>3.0</v>
      </c>
      <c r="L35" s="27">
        <v>8.0</v>
      </c>
      <c r="M35" s="27">
        <v>9.0</v>
      </c>
      <c r="N35" s="27">
        <v>4.0</v>
      </c>
      <c r="O35" s="27">
        <v>10.0</v>
      </c>
      <c r="P35" s="27">
        <v>5.0</v>
      </c>
      <c r="Q35" s="27">
        <v>2.0</v>
      </c>
      <c r="R35" s="27">
        <v>8.0</v>
      </c>
      <c r="S35" s="102">
        <v>0.0</v>
      </c>
      <c r="T35" s="27">
        <v>9.0</v>
      </c>
      <c r="U35" s="101">
        <f t="shared" ref="U35:W35" si="32">(C35+F35+I35+L35+O35+R35)</f>
        <v>55</v>
      </c>
      <c r="V35" s="101">
        <f t="shared" si="32"/>
        <v>37</v>
      </c>
      <c r="W35" s="101">
        <f t="shared" si="32"/>
        <v>22</v>
      </c>
      <c r="X35" s="23">
        <f t="shared" si="3"/>
        <v>96.49122807</v>
      </c>
      <c r="Y35" s="23">
        <f t="shared" si="4"/>
        <v>97.36842105</v>
      </c>
      <c r="Z35" s="23">
        <f t="shared" si="5"/>
        <v>95.65217391</v>
      </c>
    </row>
    <row r="36" ht="14.25" customHeight="1">
      <c r="A36" s="24">
        <v>29.0</v>
      </c>
      <c r="B36" s="25" t="s">
        <v>45</v>
      </c>
      <c r="C36" s="37">
        <v>10.0</v>
      </c>
      <c r="D36" s="37">
        <v>6.0</v>
      </c>
      <c r="E36" s="37">
        <v>1.0</v>
      </c>
      <c r="F36" s="27">
        <v>8.0</v>
      </c>
      <c r="G36" s="27">
        <v>4.0</v>
      </c>
      <c r="H36" s="27">
        <v>2.0</v>
      </c>
      <c r="I36" s="27">
        <v>6.0</v>
      </c>
      <c r="J36" s="27">
        <v>8.0</v>
      </c>
      <c r="K36" s="27">
        <v>2.0</v>
      </c>
      <c r="L36" s="27">
        <v>7.0</v>
      </c>
      <c r="M36" s="27">
        <v>9.0</v>
      </c>
      <c r="N36" s="27">
        <v>3.0</v>
      </c>
      <c r="O36" s="27">
        <v>7.0</v>
      </c>
      <c r="P36" s="27">
        <v>5.0</v>
      </c>
      <c r="Q36" s="27">
        <v>2.0</v>
      </c>
      <c r="R36" s="27">
        <v>6.0</v>
      </c>
      <c r="S36" s="102">
        <v>0.0</v>
      </c>
      <c r="T36" s="27">
        <v>9.0</v>
      </c>
      <c r="U36" s="101">
        <f t="shared" ref="U36:W36" si="33">(C36+F36+I36+L36+O36+R36)</f>
        <v>44</v>
      </c>
      <c r="V36" s="101">
        <f t="shared" si="33"/>
        <v>32</v>
      </c>
      <c r="W36" s="101">
        <f t="shared" si="33"/>
        <v>19</v>
      </c>
      <c r="X36" s="23">
        <f t="shared" si="3"/>
        <v>77.19298246</v>
      </c>
      <c r="Y36" s="23">
        <f t="shared" si="4"/>
        <v>84.21052632</v>
      </c>
      <c r="Z36" s="23">
        <f t="shared" si="5"/>
        <v>82.60869565</v>
      </c>
    </row>
    <row r="37" ht="14.25" customHeight="1">
      <c r="A37" s="23"/>
      <c r="B37" s="19"/>
      <c r="C37" s="68"/>
      <c r="D37" s="68"/>
      <c r="E37" s="68"/>
      <c r="F37" s="70"/>
      <c r="G37" s="70"/>
      <c r="H37" s="70"/>
      <c r="I37" s="69"/>
      <c r="J37" s="69"/>
      <c r="K37" s="69"/>
      <c r="L37" s="70"/>
      <c r="M37" s="70"/>
      <c r="N37" s="70"/>
      <c r="O37" s="70"/>
      <c r="P37" s="69"/>
      <c r="Q37" s="69"/>
      <c r="R37" s="69"/>
      <c r="S37" s="20"/>
      <c r="T37" s="70"/>
      <c r="U37" s="101"/>
      <c r="V37" s="101"/>
      <c r="W37" s="101"/>
      <c r="X37" s="23"/>
      <c r="Y37" s="23"/>
      <c r="Z37" s="23"/>
    </row>
    <row r="38" ht="14.25" customHeight="1">
      <c r="A38" s="23"/>
      <c r="B38" s="19" t="s">
        <v>46</v>
      </c>
      <c r="C38" s="20">
        <v>12.0</v>
      </c>
      <c r="D38" s="20">
        <v>8.0</v>
      </c>
      <c r="E38" s="21">
        <v>1.0</v>
      </c>
      <c r="F38" s="20">
        <v>12.0</v>
      </c>
      <c r="G38" s="20">
        <v>4.0</v>
      </c>
      <c r="H38" s="21">
        <v>3.0</v>
      </c>
      <c r="I38" s="20">
        <v>7.0</v>
      </c>
      <c r="J38" s="20">
        <v>11.0</v>
      </c>
      <c r="K38" s="21">
        <v>3.0</v>
      </c>
      <c r="L38" s="20">
        <v>8.0</v>
      </c>
      <c r="M38" s="20">
        <v>9.0</v>
      </c>
      <c r="N38" s="21">
        <v>4.0</v>
      </c>
      <c r="O38" s="20">
        <v>10.0</v>
      </c>
      <c r="P38" s="20">
        <v>6.0</v>
      </c>
      <c r="Q38" s="21">
        <v>3.0</v>
      </c>
      <c r="R38" s="20">
        <v>8.0</v>
      </c>
      <c r="S38" s="20">
        <v>0.0</v>
      </c>
      <c r="T38" s="21">
        <v>9.0</v>
      </c>
      <c r="U38" s="19">
        <f t="shared" ref="U38:W38" si="34">(C38+F38+I38+L38+O38+R38)</f>
        <v>57</v>
      </c>
      <c r="V38" s="19">
        <f t="shared" si="34"/>
        <v>38</v>
      </c>
      <c r="W38" s="19">
        <f t="shared" si="34"/>
        <v>23</v>
      </c>
      <c r="X38" s="23">
        <f t="shared" ref="X38:X67" si="36">(U38*100/57)</f>
        <v>100</v>
      </c>
      <c r="Y38" s="23">
        <f t="shared" ref="Y38:Y67" si="37">(V38*100/38)</f>
        <v>100</v>
      </c>
      <c r="Z38" s="23">
        <f t="shared" ref="Z38:Z67" si="38">(W38*100/23)</f>
        <v>100</v>
      </c>
    </row>
    <row r="39" ht="14.25" customHeight="1">
      <c r="A39" s="24">
        <v>30.0</v>
      </c>
      <c r="B39" s="25" t="s">
        <v>47</v>
      </c>
      <c r="C39" s="37">
        <v>11.0</v>
      </c>
      <c r="D39" s="37">
        <v>8.0</v>
      </c>
      <c r="E39" s="37">
        <v>0.0</v>
      </c>
      <c r="F39" s="37">
        <v>12.0</v>
      </c>
      <c r="G39" s="37">
        <v>4.0</v>
      </c>
      <c r="H39" s="37">
        <v>3.0</v>
      </c>
      <c r="I39" s="37">
        <v>7.0</v>
      </c>
      <c r="J39" s="37">
        <v>11.0</v>
      </c>
      <c r="K39" s="37">
        <v>3.0</v>
      </c>
      <c r="L39" s="37">
        <v>7.0</v>
      </c>
      <c r="M39" s="37">
        <v>9.0</v>
      </c>
      <c r="N39" s="37">
        <v>4.0</v>
      </c>
      <c r="O39" s="27">
        <v>10.0</v>
      </c>
      <c r="P39" s="37">
        <v>5.0</v>
      </c>
      <c r="Q39" s="37">
        <v>2.0</v>
      </c>
      <c r="R39" s="37">
        <v>8.0</v>
      </c>
      <c r="S39" s="102">
        <v>0.0</v>
      </c>
      <c r="T39" s="37">
        <v>8.0</v>
      </c>
      <c r="U39" s="101">
        <f t="shared" ref="U39:W39" si="35">(C39+F39+I39+L39+O39+R39)</f>
        <v>55</v>
      </c>
      <c r="V39" s="101">
        <f t="shared" si="35"/>
        <v>37</v>
      </c>
      <c r="W39" s="101">
        <f t="shared" si="35"/>
        <v>20</v>
      </c>
      <c r="X39" s="23">
        <f t="shared" si="36"/>
        <v>96.49122807</v>
      </c>
      <c r="Y39" s="23">
        <f t="shared" si="37"/>
        <v>97.36842105</v>
      </c>
      <c r="Z39" s="23">
        <f t="shared" si="38"/>
        <v>86.95652174</v>
      </c>
    </row>
    <row r="40" ht="14.25" customHeight="1">
      <c r="A40" s="24">
        <v>31.0</v>
      </c>
      <c r="B40" s="25" t="s">
        <v>48</v>
      </c>
      <c r="C40" s="37">
        <v>12.0</v>
      </c>
      <c r="D40" s="37">
        <v>8.0</v>
      </c>
      <c r="E40" s="37">
        <v>1.0</v>
      </c>
      <c r="F40" s="37">
        <v>12.0</v>
      </c>
      <c r="G40" s="37">
        <v>4.0</v>
      </c>
      <c r="H40" s="37">
        <v>3.0</v>
      </c>
      <c r="I40" s="37">
        <v>7.0</v>
      </c>
      <c r="J40" s="37">
        <v>11.0</v>
      </c>
      <c r="K40" s="37">
        <v>3.0</v>
      </c>
      <c r="L40" s="37">
        <v>8.0</v>
      </c>
      <c r="M40" s="37">
        <v>9.0</v>
      </c>
      <c r="N40" s="37">
        <v>4.0</v>
      </c>
      <c r="O40" s="27">
        <v>10.0</v>
      </c>
      <c r="P40" s="37">
        <v>5.0</v>
      </c>
      <c r="Q40" s="37">
        <v>2.0</v>
      </c>
      <c r="R40" s="37">
        <v>8.0</v>
      </c>
      <c r="S40" s="102">
        <v>0.0</v>
      </c>
      <c r="T40" s="37">
        <v>9.0</v>
      </c>
      <c r="U40" s="101">
        <f t="shared" ref="U40:W40" si="39">(C40+F40+I40+L40+O40+R40)</f>
        <v>57</v>
      </c>
      <c r="V40" s="101">
        <f t="shared" si="39"/>
        <v>37</v>
      </c>
      <c r="W40" s="101">
        <f t="shared" si="39"/>
        <v>22</v>
      </c>
      <c r="X40" s="23">
        <f t="shared" si="36"/>
        <v>100</v>
      </c>
      <c r="Y40" s="23">
        <f t="shared" si="37"/>
        <v>97.36842105</v>
      </c>
      <c r="Z40" s="23">
        <f t="shared" si="38"/>
        <v>95.65217391</v>
      </c>
    </row>
    <row r="41" ht="14.25" customHeight="1">
      <c r="A41" s="24">
        <v>32.0</v>
      </c>
      <c r="B41" s="25" t="s">
        <v>49</v>
      </c>
      <c r="C41" s="37">
        <v>11.0</v>
      </c>
      <c r="D41" s="37">
        <v>7.0</v>
      </c>
      <c r="E41" s="37">
        <v>1.0</v>
      </c>
      <c r="F41" s="37">
        <v>11.0</v>
      </c>
      <c r="G41" s="37">
        <v>4.0</v>
      </c>
      <c r="H41" s="37">
        <v>3.0</v>
      </c>
      <c r="I41" s="37">
        <v>7.0</v>
      </c>
      <c r="J41" s="37">
        <v>11.0</v>
      </c>
      <c r="K41" s="37">
        <v>3.0</v>
      </c>
      <c r="L41" s="37">
        <v>8.0</v>
      </c>
      <c r="M41" s="37">
        <v>9.0</v>
      </c>
      <c r="N41" s="37">
        <v>3.0</v>
      </c>
      <c r="O41" s="27">
        <v>10.0</v>
      </c>
      <c r="P41" s="37">
        <v>5.0</v>
      </c>
      <c r="Q41" s="37">
        <v>2.0</v>
      </c>
      <c r="R41" s="37">
        <v>8.0</v>
      </c>
      <c r="S41" s="102">
        <v>0.0</v>
      </c>
      <c r="T41" s="37">
        <v>8.0</v>
      </c>
      <c r="U41" s="101">
        <f t="shared" ref="U41:W41" si="40">(C41+F41+I41+L41+O41+R41)</f>
        <v>55</v>
      </c>
      <c r="V41" s="101">
        <f t="shared" si="40"/>
        <v>36</v>
      </c>
      <c r="W41" s="101">
        <f t="shared" si="40"/>
        <v>20</v>
      </c>
      <c r="X41" s="23">
        <f t="shared" si="36"/>
        <v>96.49122807</v>
      </c>
      <c r="Y41" s="23">
        <f t="shared" si="37"/>
        <v>94.73684211</v>
      </c>
      <c r="Z41" s="23">
        <f t="shared" si="38"/>
        <v>86.95652174</v>
      </c>
    </row>
    <row r="42" ht="14.25" customHeight="1">
      <c r="A42" s="24">
        <v>33.0</v>
      </c>
      <c r="B42" s="25" t="s">
        <v>50</v>
      </c>
      <c r="C42" s="37">
        <v>10.0</v>
      </c>
      <c r="D42" s="37">
        <v>8.0</v>
      </c>
      <c r="E42" s="37">
        <v>1.0</v>
      </c>
      <c r="F42" s="37">
        <v>11.0</v>
      </c>
      <c r="G42" s="37">
        <v>4.0</v>
      </c>
      <c r="H42" s="37">
        <v>3.0</v>
      </c>
      <c r="I42" s="37">
        <v>6.0</v>
      </c>
      <c r="J42" s="37">
        <v>11.0</v>
      </c>
      <c r="K42" s="37">
        <v>3.0</v>
      </c>
      <c r="L42" s="37">
        <v>7.0</v>
      </c>
      <c r="M42" s="37">
        <v>9.0</v>
      </c>
      <c r="N42" s="37">
        <v>3.0</v>
      </c>
      <c r="O42" s="37">
        <v>9.0</v>
      </c>
      <c r="P42" s="37">
        <v>5.0</v>
      </c>
      <c r="Q42" s="37">
        <v>2.0</v>
      </c>
      <c r="R42" s="37">
        <v>8.0</v>
      </c>
      <c r="S42" s="102">
        <v>0.0</v>
      </c>
      <c r="T42" s="37">
        <v>8.0</v>
      </c>
      <c r="U42" s="101">
        <f t="shared" ref="U42:W42" si="41">(C42+F42+I42+L42+O42+R42)</f>
        <v>51</v>
      </c>
      <c r="V42" s="101">
        <f t="shared" si="41"/>
        <v>37</v>
      </c>
      <c r="W42" s="101">
        <f t="shared" si="41"/>
        <v>20</v>
      </c>
      <c r="X42" s="23">
        <f t="shared" si="36"/>
        <v>89.47368421</v>
      </c>
      <c r="Y42" s="23">
        <f t="shared" si="37"/>
        <v>97.36842105</v>
      </c>
      <c r="Z42" s="23">
        <f t="shared" si="38"/>
        <v>86.95652174</v>
      </c>
    </row>
    <row r="43" ht="14.25" customHeight="1">
      <c r="A43" s="24">
        <v>34.0</v>
      </c>
      <c r="B43" s="25" t="s">
        <v>51</v>
      </c>
      <c r="C43" s="37">
        <v>11.0</v>
      </c>
      <c r="D43" s="37">
        <v>8.0</v>
      </c>
      <c r="E43" s="37">
        <v>1.0</v>
      </c>
      <c r="F43" s="37">
        <v>10.0</v>
      </c>
      <c r="G43" s="37">
        <v>4.0</v>
      </c>
      <c r="H43" s="37">
        <v>2.0</v>
      </c>
      <c r="I43" s="37">
        <v>7.0</v>
      </c>
      <c r="J43" s="37">
        <v>11.0</v>
      </c>
      <c r="K43" s="37">
        <v>2.0</v>
      </c>
      <c r="L43" s="37">
        <v>8.0</v>
      </c>
      <c r="M43" s="37">
        <v>7.0</v>
      </c>
      <c r="N43" s="37">
        <v>4.0</v>
      </c>
      <c r="O43" s="37">
        <v>9.0</v>
      </c>
      <c r="P43" s="37">
        <v>5.0</v>
      </c>
      <c r="Q43" s="37">
        <v>2.0</v>
      </c>
      <c r="R43" s="37">
        <v>8.0</v>
      </c>
      <c r="S43" s="102">
        <v>0.0</v>
      </c>
      <c r="T43" s="37">
        <v>9.0</v>
      </c>
      <c r="U43" s="101">
        <f t="shared" ref="U43:W43" si="42">(C43+F43+I43+L43+O43+R43)</f>
        <v>53</v>
      </c>
      <c r="V43" s="101">
        <f t="shared" si="42"/>
        <v>35</v>
      </c>
      <c r="W43" s="101">
        <f t="shared" si="42"/>
        <v>20</v>
      </c>
      <c r="X43" s="23">
        <f t="shared" si="36"/>
        <v>92.98245614</v>
      </c>
      <c r="Y43" s="23">
        <f t="shared" si="37"/>
        <v>92.10526316</v>
      </c>
      <c r="Z43" s="23">
        <f t="shared" si="38"/>
        <v>86.95652174</v>
      </c>
    </row>
    <row r="44" ht="14.25" customHeight="1">
      <c r="A44" s="24">
        <v>35.0</v>
      </c>
      <c r="B44" s="25" t="s">
        <v>52</v>
      </c>
      <c r="C44" s="37">
        <v>12.0</v>
      </c>
      <c r="D44" s="37">
        <v>8.0</v>
      </c>
      <c r="E44" s="37">
        <v>1.0</v>
      </c>
      <c r="F44" s="37">
        <v>11.0</v>
      </c>
      <c r="G44" s="37">
        <v>4.0</v>
      </c>
      <c r="H44" s="37">
        <v>3.0</v>
      </c>
      <c r="I44" s="37">
        <v>7.0</v>
      </c>
      <c r="J44" s="37">
        <v>11.0</v>
      </c>
      <c r="K44" s="37">
        <v>3.0</v>
      </c>
      <c r="L44" s="37">
        <v>8.0</v>
      </c>
      <c r="M44" s="37">
        <v>9.0</v>
      </c>
      <c r="N44" s="37">
        <v>4.0</v>
      </c>
      <c r="O44" s="27">
        <v>10.0</v>
      </c>
      <c r="P44" s="37">
        <v>5.0</v>
      </c>
      <c r="Q44" s="37">
        <v>2.0</v>
      </c>
      <c r="R44" s="37">
        <v>8.0</v>
      </c>
      <c r="S44" s="102">
        <v>0.0</v>
      </c>
      <c r="T44" s="37">
        <v>9.0</v>
      </c>
      <c r="U44" s="101">
        <f t="shared" ref="U44:W44" si="43">(C44+F44+I44+L44+O44+R44)</f>
        <v>56</v>
      </c>
      <c r="V44" s="101">
        <f t="shared" si="43"/>
        <v>37</v>
      </c>
      <c r="W44" s="101">
        <f t="shared" si="43"/>
        <v>22</v>
      </c>
      <c r="X44" s="23">
        <f t="shared" si="36"/>
        <v>98.24561404</v>
      </c>
      <c r="Y44" s="23">
        <f t="shared" si="37"/>
        <v>97.36842105</v>
      </c>
      <c r="Z44" s="23">
        <f t="shared" si="38"/>
        <v>95.65217391</v>
      </c>
    </row>
    <row r="45" ht="14.25" customHeight="1">
      <c r="A45" s="24">
        <v>36.0</v>
      </c>
      <c r="B45" s="25" t="s">
        <v>53</v>
      </c>
      <c r="C45" s="37">
        <v>12.0</v>
      </c>
      <c r="D45" s="37">
        <v>8.0</v>
      </c>
      <c r="E45" s="37">
        <v>1.0</v>
      </c>
      <c r="F45" s="37">
        <v>12.0</v>
      </c>
      <c r="G45" s="37">
        <v>4.0</v>
      </c>
      <c r="H45" s="37">
        <v>3.0</v>
      </c>
      <c r="I45" s="37">
        <v>7.0</v>
      </c>
      <c r="J45" s="37">
        <v>11.0</v>
      </c>
      <c r="K45" s="37">
        <v>3.0</v>
      </c>
      <c r="L45" s="37">
        <v>8.0</v>
      </c>
      <c r="M45" s="37">
        <v>9.0</v>
      </c>
      <c r="N45" s="37">
        <v>4.0</v>
      </c>
      <c r="O45" s="27">
        <v>10.0</v>
      </c>
      <c r="P45" s="37">
        <v>4.0</v>
      </c>
      <c r="Q45" s="37">
        <v>3.0</v>
      </c>
      <c r="R45" s="37">
        <v>8.0</v>
      </c>
      <c r="S45" s="102">
        <v>0.0</v>
      </c>
      <c r="T45" s="37">
        <v>9.0</v>
      </c>
      <c r="U45" s="101">
        <f t="shared" ref="U45:W45" si="44">(C45+F45+I45+L45+O45+R45)</f>
        <v>57</v>
      </c>
      <c r="V45" s="101">
        <f t="shared" si="44"/>
        <v>36</v>
      </c>
      <c r="W45" s="101">
        <f t="shared" si="44"/>
        <v>23</v>
      </c>
      <c r="X45" s="23">
        <f t="shared" si="36"/>
        <v>100</v>
      </c>
      <c r="Y45" s="23">
        <f t="shared" si="37"/>
        <v>94.73684211</v>
      </c>
      <c r="Z45" s="23">
        <f t="shared" si="38"/>
        <v>100</v>
      </c>
    </row>
    <row r="46" ht="14.25" customHeight="1">
      <c r="A46" s="24">
        <v>37.0</v>
      </c>
      <c r="B46" s="25" t="s">
        <v>54</v>
      </c>
      <c r="C46" s="77">
        <v>12.0</v>
      </c>
      <c r="D46" s="77">
        <v>8.0</v>
      </c>
      <c r="E46" s="77">
        <v>1.0</v>
      </c>
      <c r="F46" s="77">
        <v>11.0</v>
      </c>
      <c r="G46" s="77">
        <v>4.0</v>
      </c>
      <c r="H46" s="77">
        <v>3.0</v>
      </c>
      <c r="I46" s="77">
        <v>7.0</v>
      </c>
      <c r="J46" s="77">
        <v>11.0</v>
      </c>
      <c r="K46" s="77">
        <v>3.0</v>
      </c>
      <c r="L46" s="77">
        <v>8.0</v>
      </c>
      <c r="M46" s="77">
        <v>9.0</v>
      </c>
      <c r="N46" s="77">
        <v>4.0</v>
      </c>
      <c r="O46" s="27">
        <v>10.0</v>
      </c>
      <c r="P46" s="77">
        <v>4.0</v>
      </c>
      <c r="Q46" s="77">
        <v>3.0</v>
      </c>
      <c r="R46" s="77">
        <v>8.0</v>
      </c>
      <c r="S46" s="102">
        <v>0.0</v>
      </c>
      <c r="T46" s="77">
        <v>9.0</v>
      </c>
      <c r="U46" s="101">
        <f t="shared" ref="U46:W46" si="45">(C46+F46+I46+L46+O46+R46)</f>
        <v>56</v>
      </c>
      <c r="V46" s="101">
        <f t="shared" si="45"/>
        <v>36</v>
      </c>
      <c r="W46" s="101">
        <f t="shared" si="45"/>
        <v>23</v>
      </c>
      <c r="X46" s="23">
        <f t="shared" si="36"/>
        <v>98.24561404</v>
      </c>
      <c r="Y46" s="23">
        <f t="shared" si="37"/>
        <v>94.73684211</v>
      </c>
      <c r="Z46" s="23">
        <f t="shared" si="38"/>
        <v>100</v>
      </c>
    </row>
    <row r="47" ht="14.25" customHeight="1">
      <c r="A47" s="24">
        <v>38.0</v>
      </c>
      <c r="B47" s="25" t="s">
        <v>55</v>
      </c>
      <c r="C47" s="37">
        <v>11.0</v>
      </c>
      <c r="D47" s="37">
        <v>8.0</v>
      </c>
      <c r="E47" s="37">
        <v>1.0</v>
      </c>
      <c r="F47" s="37">
        <v>11.0</v>
      </c>
      <c r="G47" s="37">
        <v>4.0</v>
      </c>
      <c r="H47" s="37">
        <v>3.0</v>
      </c>
      <c r="I47" s="37">
        <v>7.0</v>
      </c>
      <c r="J47" s="37">
        <v>11.0</v>
      </c>
      <c r="K47" s="37">
        <v>3.0</v>
      </c>
      <c r="L47" s="37">
        <v>8.0</v>
      </c>
      <c r="M47" s="37">
        <v>9.0</v>
      </c>
      <c r="N47" s="37">
        <v>4.0</v>
      </c>
      <c r="O47" s="27">
        <v>10.0</v>
      </c>
      <c r="P47" s="37">
        <v>6.0</v>
      </c>
      <c r="Q47" s="37">
        <v>3.0</v>
      </c>
      <c r="R47" s="37">
        <v>8.0</v>
      </c>
      <c r="S47" s="102">
        <v>0.0</v>
      </c>
      <c r="T47" s="37">
        <v>9.0</v>
      </c>
      <c r="U47" s="101">
        <f t="shared" ref="U47:W47" si="46">(C47+F47+I47+L47+O47+R47)</f>
        <v>55</v>
      </c>
      <c r="V47" s="101">
        <f t="shared" si="46"/>
        <v>38</v>
      </c>
      <c r="W47" s="101">
        <f t="shared" si="46"/>
        <v>23</v>
      </c>
      <c r="X47" s="23">
        <f t="shared" si="36"/>
        <v>96.49122807</v>
      </c>
      <c r="Y47" s="23">
        <f t="shared" si="37"/>
        <v>100</v>
      </c>
      <c r="Z47" s="23">
        <f t="shared" si="38"/>
        <v>100</v>
      </c>
    </row>
    <row r="48" ht="14.25" customHeight="1">
      <c r="A48" s="24">
        <v>39.0</v>
      </c>
      <c r="B48" s="25" t="s">
        <v>56</v>
      </c>
      <c r="C48" s="37">
        <v>11.0</v>
      </c>
      <c r="D48" s="37">
        <v>7.0</v>
      </c>
      <c r="E48" s="37">
        <v>1.0</v>
      </c>
      <c r="F48" s="37">
        <v>11.0</v>
      </c>
      <c r="G48" s="37">
        <v>4.0</v>
      </c>
      <c r="H48" s="37">
        <v>3.0</v>
      </c>
      <c r="I48" s="37">
        <v>7.0</v>
      </c>
      <c r="J48" s="37">
        <v>9.0</v>
      </c>
      <c r="K48" s="37">
        <v>3.0</v>
      </c>
      <c r="L48" s="37">
        <v>7.0</v>
      </c>
      <c r="M48" s="37">
        <v>9.0</v>
      </c>
      <c r="N48" s="37">
        <v>4.0</v>
      </c>
      <c r="O48" s="37">
        <v>10.0</v>
      </c>
      <c r="P48" s="37">
        <v>6.0</v>
      </c>
      <c r="Q48" s="37">
        <v>3.0</v>
      </c>
      <c r="R48" s="37">
        <v>8.0</v>
      </c>
      <c r="S48" s="102">
        <v>0.0</v>
      </c>
      <c r="T48" s="37">
        <v>9.0</v>
      </c>
      <c r="U48" s="101">
        <f t="shared" ref="U48:W48" si="47">(C48+F48+I48+L48+O48+R48)</f>
        <v>54</v>
      </c>
      <c r="V48" s="101">
        <f t="shared" si="47"/>
        <v>35</v>
      </c>
      <c r="W48" s="101">
        <f t="shared" si="47"/>
        <v>23</v>
      </c>
      <c r="X48" s="23">
        <f t="shared" si="36"/>
        <v>94.73684211</v>
      </c>
      <c r="Y48" s="23">
        <f t="shared" si="37"/>
        <v>92.10526316</v>
      </c>
      <c r="Z48" s="23">
        <f t="shared" si="38"/>
        <v>100</v>
      </c>
    </row>
    <row r="49" ht="14.25" customHeight="1">
      <c r="A49" s="24">
        <v>40.0</v>
      </c>
      <c r="B49" s="25" t="s">
        <v>57</v>
      </c>
      <c r="C49" s="37">
        <v>11.0</v>
      </c>
      <c r="D49" s="37">
        <v>8.0</v>
      </c>
      <c r="E49" s="37">
        <v>1.0</v>
      </c>
      <c r="F49" s="37">
        <v>11.0</v>
      </c>
      <c r="G49" s="37">
        <v>4.0</v>
      </c>
      <c r="H49" s="37">
        <v>3.0</v>
      </c>
      <c r="I49" s="37">
        <v>6.0</v>
      </c>
      <c r="J49" s="37">
        <v>11.0</v>
      </c>
      <c r="K49" s="37">
        <v>3.0</v>
      </c>
      <c r="L49" s="37">
        <v>7.0</v>
      </c>
      <c r="M49" s="37">
        <v>9.0</v>
      </c>
      <c r="N49" s="37">
        <v>4.0</v>
      </c>
      <c r="O49" s="27">
        <v>10.0</v>
      </c>
      <c r="P49" s="37">
        <v>6.0</v>
      </c>
      <c r="Q49" s="37">
        <v>3.0</v>
      </c>
      <c r="R49" s="37">
        <v>8.0</v>
      </c>
      <c r="S49" s="102">
        <v>0.0</v>
      </c>
      <c r="T49" s="37">
        <v>8.0</v>
      </c>
      <c r="U49" s="101">
        <f t="shared" ref="U49:W49" si="48">(C49+F49+I49+L49+O49+R49)</f>
        <v>53</v>
      </c>
      <c r="V49" s="101">
        <f t="shared" si="48"/>
        <v>38</v>
      </c>
      <c r="W49" s="101">
        <f t="shared" si="48"/>
        <v>22</v>
      </c>
      <c r="X49" s="23">
        <f t="shared" si="36"/>
        <v>92.98245614</v>
      </c>
      <c r="Y49" s="23">
        <f t="shared" si="37"/>
        <v>100</v>
      </c>
      <c r="Z49" s="23">
        <f t="shared" si="38"/>
        <v>95.65217391</v>
      </c>
    </row>
    <row r="50" ht="14.25" customHeight="1">
      <c r="A50" s="24">
        <v>41.0</v>
      </c>
      <c r="B50" s="25" t="s">
        <v>58</v>
      </c>
      <c r="C50" s="37">
        <v>10.0</v>
      </c>
      <c r="D50" s="37">
        <v>6.0</v>
      </c>
      <c r="E50" s="37">
        <v>0.0</v>
      </c>
      <c r="F50" s="37">
        <v>11.0</v>
      </c>
      <c r="G50" s="37">
        <v>3.0</v>
      </c>
      <c r="H50" s="37">
        <v>3.0</v>
      </c>
      <c r="I50" s="37">
        <v>6.0</v>
      </c>
      <c r="J50" s="37">
        <v>9.0</v>
      </c>
      <c r="K50" s="37">
        <v>3.0</v>
      </c>
      <c r="L50" s="37">
        <v>7.0</v>
      </c>
      <c r="M50" s="37">
        <v>9.0</v>
      </c>
      <c r="N50" s="37">
        <v>4.0</v>
      </c>
      <c r="O50" s="27">
        <v>10.0</v>
      </c>
      <c r="P50" s="37">
        <v>6.0</v>
      </c>
      <c r="Q50" s="37">
        <v>3.0</v>
      </c>
      <c r="R50" s="37">
        <v>6.0</v>
      </c>
      <c r="S50" s="102">
        <v>0.0</v>
      </c>
      <c r="T50" s="37">
        <v>7.0</v>
      </c>
      <c r="U50" s="101">
        <f t="shared" ref="U50:W50" si="49">(C50+F50+I50+L50+O50+R50)</f>
        <v>50</v>
      </c>
      <c r="V50" s="101">
        <f t="shared" si="49"/>
        <v>33</v>
      </c>
      <c r="W50" s="101">
        <f t="shared" si="49"/>
        <v>20</v>
      </c>
      <c r="X50" s="23">
        <f t="shared" si="36"/>
        <v>87.71929825</v>
      </c>
      <c r="Y50" s="23">
        <f t="shared" si="37"/>
        <v>86.84210526</v>
      </c>
      <c r="Z50" s="23">
        <f t="shared" si="38"/>
        <v>86.95652174</v>
      </c>
    </row>
    <row r="51" ht="14.25" customHeight="1">
      <c r="A51" s="24">
        <v>42.0</v>
      </c>
      <c r="B51" s="25" t="s">
        <v>59</v>
      </c>
      <c r="C51" s="37">
        <v>11.0</v>
      </c>
      <c r="D51" s="37">
        <v>8.0</v>
      </c>
      <c r="E51" s="37">
        <v>1.0</v>
      </c>
      <c r="F51" s="37">
        <v>11.0</v>
      </c>
      <c r="G51" s="37">
        <v>4.0</v>
      </c>
      <c r="H51" s="37">
        <v>3.0</v>
      </c>
      <c r="I51" s="37">
        <v>7.0</v>
      </c>
      <c r="J51" s="37">
        <v>11.0</v>
      </c>
      <c r="K51" s="37">
        <v>3.0</v>
      </c>
      <c r="L51" s="37">
        <v>8.0</v>
      </c>
      <c r="M51" s="37">
        <v>9.0</v>
      </c>
      <c r="N51" s="37">
        <v>4.0</v>
      </c>
      <c r="O51" s="27">
        <v>10.0</v>
      </c>
      <c r="P51" s="37">
        <v>6.0</v>
      </c>
      <c r="Q51" s="37">
        <v>3.0</v>
      </c>
      <c r="R51" s="37">
        <v>8.0</v>
      </c>
      <c r="S51" s="102">
        <v>0.0</v>
      </c>
      <c r="T51" s="37">
        <v>9.0</v>
      </c>
      <c r="U51" s="101">
        <f t="shared" ref="U51:W51" si="50">(C51+F51+I51+L51+O51+R51)</f>
        <v>55</v>
      </c>
      <c r="V51" s="101">
        <f t="shared" si="50"/>
        <v>38</v>
      </c>
      <c r="W51" s="101">
        <f t="shared" si="50"/>
        <v>23</v>
      </c>
      <c r="X51" s="23">
        <f t="shared" si="36"/>
        <v>96.49122807</v>
      </c>
      <c r="Y51" s="23">
        <f t="shared" si="37"/>
        <v>100</v>
      </c>
      <c r="Z51" s="23">
        <f t="shared" si="38"/>
        <v>100</v>
      </c>
    </row>
    <row r="52" ht="14.25" customHeight="1">
      <c r="A52" s="24">
        <v>43.0</v>
      </c>
      <c r="B52" s="25" t="s">
        <v>60</v>
      </c>
      <c r="C52" s="37">
        <v>10.0</v>
      </c>
      <c r="D52" s="37">
        <v>8.0</v>
      </c>
      <c r="E52" s="37">
        <v>1.0</v>
      </c>
      <c r="F52" s="37">
        <v>11.0</v>
      </c>
      <c r="G52" s="37">
        <v>4.0</v>
      </c>
      <c r="H52" s="37">
        <v>3.0</v>
      </c>
      <c r="I52" s="37">
        <v>6.0</v>
      </c>
      <c r="J52" s="37">
        <v>11.0</v>
      </c>
      <c r="K52" s="37">
        <v>2.0</v>
      </c>
      <c r="L52" s="37">
        <v>8.0</v>
      </c>
      <c r="M52" s="37">
        <v>9.0</v>
      </c>
      <c r="N52" s="37">
        <v>2.0</v>
      </c>
      <c r="O52" s="27">
        <v>10.0</v>
      </c>
      <c r="P52" s="37">
        <v>6.0</v>
      </c>
      <c r="Q52" s="37">
        <v>3.0</v>
      </c>
      <c r="R52" s="37">
        <v>7.0</v>
      </c>
      <c r="S52" s="102">
        <v>0.0</v>
      </c>
      <c r="T52" s="37">
        <v>9.0</v>
      </c>
      <c r="U52" s="101">
        <f t="shared" ref="U52:W52" si="51">(C52+F52+I52+L52+O52+R52)</f>
        <v>52</v>
      </c>
      <c r="V52" s="101">
        <f t="shared" si="51"/>
        <v>38</v>
      </c>
      <c r="W52" s="101">
        <f t="shared" si="51"/>
        <v>20</v>
      </c>
      <c r="X52" s="23">
        <f t="shared" si="36"/>
        <v>91.22807018</v>
      </c>
      <c r="Y52" s="23">
        <f t="shared" si="37"/>
        <v>100</v>
      </c>
      <c r="Z52" s="23">
        <f t="shared" si="38"/>
        <v>86.95652174</v>
      </c>
    </row>
    <row r="53" ht="14.25" customHeight="1">
      <c r="A53" s="24">
        <v>44.0</v>
      </c>
      <c r="B53" s="25" t="s">
        <v>61</v>
      </c>
      <c r="C53" s="37">
        <v>12.0</v>
      </c>
      <c r="D53" s="37">
        <v>8.0</v>
      </c>
      <c r="E53" s="37">
        <v>1.0</v>
      </c>
      <c r="F53" s="37">
        <v>11.0</v>
      </c>
      <c r="G53" s="37">
        <v>4.0</v>
      </c>
      <c r="H53" s="37">
        <v>3.0</v>
      </c>
      <c r="I53" s="37">
        <v>7.0</v>
      </c>
      <c r="J53" s="37">
        <v>11.0</v>
      </c>
      <c r="K53" s="37">
        <v>3.0</v>
      </c>
      <c r="L53" s="37">
        <v>8.0</v>
      </c>
      <c r="M53" s="37">
        <v>9.0</v>
      </c>
      <c r="N53" s="37">
        <v>4.0</v>
      </c>
      <c r="O53" s="37">
        <v>10.0</v>
      </c>
      <c r="P53" s="37">
        <v>6.0</v>
      </c>
      <c r="Q53" s="37">
        <v>2.0</v>
      </c>
      <c r="R53" s="37">
        <v>8.0</v>
      </c>
      <c r="S53" s="102">
        <v>0.0</v>
      </c>
      <c r="T53" s="37">
        <v>9.0</v>
      </c>
      <c r="U53" s="101">
        <f t="shared" ref="U53:W53" si="52">(C53+F53+I53+L53+O53+R53)</f>
        <v>56</v>
      </c>
      <c r="V53" s="101">
        <f t="shared" si="52"/>
        <v>38</v>
      </c>
      <c r="W53" s="101">
        <f t="shared" si="52"/>
        <v>22</v>
      </c>
      <c r="X53" s="23">
        <f t="shared" si="36"/>
        <v>98.24561404</v>
      </c>
      <c r="Y53" s="23">
        <f t="shared" si="37"/>
        <v>100</v>
      </c>
      <c r="Z53" s="23">
        <f t="shared" si="38"/>
        <v>95.65217391</v>
      </c>
    </row>
    <row r="54" ht="14.25" customHeight="1">
      <c r="A54" s="24">
        <v>45.0</v>
      </c>
      <c r="B54" s="25" t="s">
        <v>62</v>
      </c>
      <c r="C54" s="37">
        <v>12.0</v>
      </c>
      <c r="D54" s="37">
        <v>8.0</v>
      </c>
      <c r="E54" s="37">
        <v>1.0</v>
      </c>
      <c r="F54" s="37">
        <v>11.0</v>
      </c>
      <c r="G54" s="37">
        <v>4.0</v>
      </c>
      <c r="H54" s="37">
        <v>3.0</v>
      </c>
      <c r="I54" s="37">
        <v>7.0</v>
      </c>
      <c r="J54" s="37">
        <v>11.0</v>
      </c>
      <c r="K54" s="37">
        <v>3.0</v>
      </c>
      <c r="L54" s="37">
        <v>8.0</v>
      </c>
      <c r="M54" s="37">
        <v>9.0</v>
      </c>
      <c r="N54" s="37">
        <v>4.0</v>
      </c>
      <c r="O54" s="27">
        <v>10.0</v>
      </c>
      <c r="P54" s="37">
        <v>6.0</v>
      </c>
      <c r="Q54" s="37">
        <v>3.0</v>
      </c>
      <c r="R54" s="37">
        <v>8.0</v>
      </c>
      <c r="S54" s="102">
        <v>0.0</v>
      </c>
      <c r="T54" s="37">
        <v>9.0</v>
      </c>
      <c r="U54" s="101">
        <f t="shared" ref="U54:W54" si="53">(C54+F54+I54+L54+O54+R54)</f>
        <v>56</v>
      </c>
      <c r="V54" s="101">
        <f t="shared" si="53"/>
        <v>38</v>
      </c>
      <c r="W54" s="101">
        <f t="shared" si="53"/>
        <v>23</v>
      </c>
      <c r="X54" s="23">
        <f t="shared" si="36"/>
        <v>98.24561404</v>
      </c>
      <c r="Y54" s="23">
        <f t="shared" si="37"/>
        <v>100</v>
      </c>
      <c r="Z54" s="23">
        <f t="shared" si="38"/>
        <v>100</v>
      </c>
    </row>
    <row r="55" ht="14.25" customHeight="1">
      <c r="A55" s="24">
        <v>46.0</v>
      </c>
      <c r="B55" s="25" t="s">
        <v>63</v>
      </c>
      <c r="C55" s="37">
        <v>10.0</v>
      </c>
      <c r="D55" s="37">
        <v>7.0</v>
      </c>
      <c r="E55" s="37">
        <v>0.0</v>
      </c>
      <c r="F55" s="37">
        <v>11.0</v>
      </c>
      <c r="G55" s="37">
        <v>4.0</v>
      </c>
      <c r="H55" s="37">
        <v>2.0</v>
      </c>
      <c r="I55" s="37">
        <v>7.0</v>
      </c>
      <c r="J55" s="37">
        <v>9.0</v>
      </c>
      <c r="K55" s="37">
        <v>3.0</v>
      </c>
      <c r="L55" s="37">
        <v>7.0</v>
      </c>
      <c r="M55" s="37">
        <v>7.0</v>
      </c>
      <c r="N55" s="37">
        <v>3.0</v>
      </c>
      <c r="O55" s="27">
        <v>10.0</v>
      </c>
      <c r="P55" s="37">
        <v>6.0</v>
      </c>
      <c r="Q55" s="37">
        <v>2.0</v>
      </c>
      <c r="R55" s="37">
        <v>8.0</v>
      </c>
      <c r="S55" s="102">
        <v>0.0</v>
      </c>
      <c r="T55" s="37">
        <v>8.0</v>
      </c>
      <c r="U55" s="101">
        <f t="shared" ref="U55:W55" si="54">(C55+F55+I55+L55+O55+R55)</f>
        <v>53</v>
      </c>
      <c r="V55" s="101">
        <f t="shared" si="54"/>
        <v>33</v>
      </c>
      <c r="W55" s="101">
        <f t="shared" si="54"/>
        <v>18</v>
      </c>
      <c r="X55" s="23">
        <f t="shared" si="36"/>
        <v>92.98245614</v>
      </c>
      <c r="Y55" s="23">
        <f t="shared" si="37"/>
        <v>86.84210526</v>
      </c>
      <c r="Z55" s="23">
        <f t="shared" si="38"/>
        <v>78.26086957</v>
      </c>
    </row>
    <row r="56" ht="14.25" customHeight="1">
      <c r="A56" s="24">
        <v>47.0</v>
      </c>
      <c r="B56" s="25" t="s">
        <v>64</v>
      </c>
      <c r="C56" s="37">
        <v>10.0</v>
      </c>
      <c r="D56" s="37">
        <v>8.0</v>
      </c>
      <c r="E56" s="37">
        <v>1.0</v>
      </c>
      <c r="F56" s="37">
        <v>11.0</v>
      </c>
      <c r="G56" s="37">
        <v>4.0</v>
      </c>
      <c r="H56" s="37">
        <v>2.0</v>
      </c>
      <c r="I56" s="37">
        <v>7.0</v>
      </c>
      <c r="J56" s="37">
        <v>11.0</v>
      </c>
      <c r="K56" s="37">
        <v>2.0</v>
      </c>
      <c r="L56" s="37">
        <v>8.0</v>
      </c>
      <c r="M56" s="37">
        <v>9.0</v>
      </c>
      <c r="N56" s="37">
        <v>3.0</v>
      </c>
      <c r="O56" s="27">
        <v>10.0</v>
      </c>
      <c r="P56" s="37">
        <v>6.0</v>
      </c>
      <c r="Q56" s="37">
        <v>2.0</v>
      </c>
      <c r="R56" s="37">
        <v>8.0</v>
      </c>
      <c r="S56" s="102">
        <v>0.0</v>
      </c>
      <c r="T56" s="37">
        <v>9.0</v>
      </c>
      <c r="U56" s="101">
        <f t="shared" ref="U56:W56" si="55">(C56+F56+I56+L56+O56+R56)</f>
        <v>54</v>
      </c>
      <c r="V56" s="101">
        <f t="shared" si="55"/>
        <v>38</v>
      </c>
      <c r="W56" s="101">
        <f t="shared" si="55"/>
        <v>19</v>
      </c>
      <c r="X56" s="23">
        <f t="shared" si="36"/>
        <v>94.73684211</v>
      </c>
      <c r="Y56" s="23">
        <f t="shared" si="37"/>
        <v>100</v>
      </c>
      <c r="Z56" s="23">
        <f t="shared" si="38"/>
        <v>82.60869565</v>
      </c>
    </row>
    <row r="57" ht="14.25" customHeight="1">
      <c r="A57" s="24">
        <v>48.0</v>
      </c>
      <c r="B57" s="25" t="s">
        <v>65</v>
      </c>
      <c r="C57" s="37">
        <v>12.0</v>
      </c>
      <c r="D57" s="37">
        <v>7.0</v>
      </c>
      <c r="E57" s="37">
        <v>0.0</v>
      </c>
      <c r="F57" s="37">
        <v>12.0</v>
      </c>
      <c r="G57" s="37">
        <v>3.0</v>
      </c>
      <c r="H57" s="37">
        <v>3.0</v>
      </c>
      <c r="I57" s="37">
        <v>6.0</v>
      </c>
      <c r="J57" s="37">
        <v>11.0</v>
      </c>
      <c r="K57" s="37">
        <v>3.0</v>
      </c>
      <c r="L57" s="37">
        <v>8.0</v>
      </c>
      <c r="M57" s="37">
        <v>9.0</v>
      </c>
      <c r="N57" s="37">
        <v>2.0</v>
      </c>
      <c r="O57" s="37">
        <v>9.0</v>
      </c>
      <c r="P57" s="37">
        <v>5.0</v>
      </c>
      <c r="Q57" s="37">
        <v>2.0</v>
      </c>
      <c r="R57" s="37">
        <v>7.0</v>
      </c>
      <c r="S57" s="102">
        <v>0.0</v>
      </c>
      <c r="T57" s="37">
        <v>9.0</v>
      </c>
      <c r="U57" s="101">
        <f t="shared" ref="U57:W57" si="56">(C57+F57+I57+L57+O57+R57)</f>
        <v>54</v>
      </c>
      <c r="V57" s="101">
        <f t="shared" si="56"/>
        <v>35</v>
      </c>
      <c r="W57" s="101">
        <f t="shared" si="56"/>
        <v>19</v>
      </c>
      <c r="X57" s="23">
        <f t="shared" si="36"/>
        <v>94.73684211</v>
      </c>
      <c r="Y57" s="23">
        <f t="shared" si="37"/>
        <v>92.10526316</v>
      </c>
      <c r="Z57" s="23">
        <f t="shared" si="38"/>
        <v>82.60869565</v>
      </c>
    </row>
    <row r="58" ht="14.25" customHeight="1">
      <c r="A58" s="24">
        <v>49.0</v>
      </c>
      <c r="B58" s="25" t="s">
        <v>66</v>
      </c>
      <c r="C58" s="37">
        <v>12.0</v>
      </c>
      <c r="D58" s="37">
        <v>8.0</v>
      </c>
      <c r="E58" s="37">
        <v>1.0</v>
      </c>
      <c r="F58" s="37">
        <v>12.0</v>
      </c>
      <c r="G58" s="37">
        <v>4.0</v>
      </c>
      <c r="H58" s="37">
        <v>3.0</v>
      </c>
      <c r="I58" s="37">
        <v>7.0</v>
      </c>
      <c r="J58" s="37">
        <v>11.0</v>
      </c>
      <c r="K58" s="37">
        <v>3.0</v>
      </c>
      <c r="L58" s="37">
        <v>8.0</v>
      </c>
      <c r="M58" s="37">
        <v>9.0</v>
      </c>
      <c r="N58" s="37">
        <v>4.0</v>
      </c>
      <c r="O58" s="37">
        <v>10.0</v>
      </c>
      <c r="P58" s="37">
        <v>5.0</v>
      </c>
      <c r="Q58" s="37">
        <v>2.0</v>
      </c>
      <c r="R58" s="37">
        <v>8.0</v>
      </c>
      <c r="S58" s="102">
        <v>0.0</v>
      </c>
      <c r="T58" s="37">
        <v>9.0</v>
      </c>
      <c r="U58" s="101">
        <f t="shared" ref="U58:W58" si="57">(C58+F58+I58+L58+O58+R58)</f>
        <v>57</v>
      </c>
      <c r="V58" s="101">
        <f t="shared" si="57"/>
        <v>37</v>
      </c>
      <c r="W58" s="101">
        <f t="shared" si="57"/>
        <v>22</v>
      </c>
      <c r="X58" s="23">
        <f t="shared" si="36"/>
        <v>100</v>
      </c>
      <c r="Y58" s="23">
        <f t="shared" si="37"/>
        <v>97.36842105</v>
      </c>
      <c r="Z58" s="23">
        <f t="shared" si="38"/>
        <v>95.65217391</v>
      </c>
    </row>
    <row r="59" ht="14.25" customHeight="1">
      <c r="A59" s="24">
        <v>50.0</v>
      </c>
      <c r="B59" s="25" t="s">
        <v>67</v>
      </c>
      <c r="C59" s="37">
        <v>12.0</v>
      </c>
      <c r="D59" s="37">
        <v>8.0</v>
      </c>
      <c r="E59" s="37">
        <v>1.0</v>
      </c>
      <c r="F59" s="37">
        <v>12.0</v>
      </c>
      <c r="G59" s="37">
        <v>4.0</v>
      </c>
      <c r="H59" s="37">
        <v>3.0</v>
      </c>
      <c r="I59" s="37">
        <v>7.0</v>
      </c>
      <c r="J59" s="37">
        <v>11.0</v>
      </c>
      <c r="K59" s="37">
        <v>3.0</v>
      </c>
      <c r="L59" s="37">
        <v>8.0</v>
      </c>
      <c r="M59" s="37">
        <v>9.0</v>
      </c>
      <c r="N59" s="37">
        <v>4.0</v>
      </c>
      <c r="O59" s="27">
        <v>10.0</v>
      </c>
      <c r="P59" s="37">
        <v>5.0</v>
      </c>
      <c r="Q59" s="37">
        <v>2.0</v>
      </c>
      <c r="R59" s="37">
        <v>8.0</v>
      </c>
      <c r="S59" s="102">
        <v>0.0</v>
      </c>
      <c r="T59" s="37">
        <v>9.0</v>
      </c>
      <c r="U59" s="101">
        <f t="shared" ref="U59:W59" si="58">(C59+F59+I59+L59+O59+R59)</f>
        <v>57</v>
      </c>
      <c r="V59" s="101">
        <f t="shared" si="58"/>
        <v>37</v>
      </c>
      <c r="W59" s="101">
        <f t="shared" si="58"/>
        <v>22</v>
      </c>
      <c r="X59" s="23">
        <f t="shared" si="36"/>
        <v>100</v>
      </c>
      <c r="Y59" s="23">
        <f t="shared" si="37"/>
        <v>97.36842105</v>
      </c>
      <c r="Z59" s="23">
        <f t="shared" si="38"/>
        <v>95.65217391</v>
      </c>
    </row>
    <row r="60" ht="14.25" customHeight="1">
      <c r="A60" s="24">
        <v>51.0</v>
      </c>
      <c r="B60" s="25" t="s">
        <v>68</v>
      </c>
      <c r="C60" s="37">
        <v>11.0</v>
      </c>
      <c r="D60" s="37">
        <v>7.0</v>
      </c>
      <c r="E60" s="37">
        <v>0.0</v>
      </c>
      <c r="F60" s="37">
        <v>10.0</v>
      </c>
      <c r="G60" s="37">
        <v>4.0</v>
      </c>
      <c r="H60" s="37">
        <v>2.0</v>
      </c>
      <c r="I60" s="37">
        <v>7.0</v>
      </c>
      <c r="J60" s="37">
        <v>11.0</v>
      </c>
      <c r="K60" s="37">
        <v>2.0</v>
      </c>
      <c r="L60" s="37">
        <v>8.0</v>
      </c>
      <c r="M60" s="37">
        <v>9.0</v>
      </c>
      <c r="N60" s="37">
        <v>4.0</v>
      </c>
      <c r="O60" s="37">
        <v>10.0</v>
      </c>
      <c r="P60" s="37">
        <v>5.0</v>
      </c>
      <c r="Q60" s="37">
        <v>2.0</v>
      </c>
      <c r="R60" s="37">
        <v>8.0</v>
      </c>
      <c r="S60" s="102">
        <v>0.0</v>
      </c>
      <c r="T60" s="37">
        <v>9.0</v>
      </c>
      <c r="U60" s="101">
        <f t="shared" ref="U60:W60" si="59">(C60+F60+I60+L60+O60+R60)</f>
        <v>54</v>
      </c>
      <c r="V60" s="101">
        <f t="shared" si="59"/>
        <v>36</v>
      </c>
      <c r="W60" s="101">
        <f t="shared" si="59"/>
        <v>19</v>
      </c>
      <c r="X60" s="23">
        <f t="shared" si="36"/>
        <v>94.73684211</v>
      </c>
      <c r="Y60" s="23">
        <f t="shared" si="37"/>
        <v>94.73684211</v>
      </c>
      <c r="Z60" s="23">
        <f t="shared" si="38"/>
        <v>82.60869565</v>
      </c>
    </row>
    <row r="61" ht="14.25" customHeight="1">
      <c r="A61" s="24">
        <v>52.0</v>
      </c>
      <c r="B61" s="25" t="s">
        <v>69</v>
      </c>
      <c r="C61" s="37">
        <v>11.0</v>
      </c>
      <c r="D61" s="37">
        <v>8.0</v>
      </c>
      <c r="E61" s="37">
        <v>1.0</v>
      </c>
      <c r="F61" s="37">
        <v>11.0</v>
      </c>
      <c r="G61" s="37">
        <v>4.0</v>
      </c>
      <c r="H61" s="37">
        <v>3.0</v>
      </c>
      <c r="I61" s="37">
        <v>6.0</v>
      </c>
      <c r="J61" s="37">
        <v>11.0</v>
      </c>
      <c r="K61" s="37">
        <v>3.0</v>
      </c>
      <c r="L61" s="37">
        <v>8.0</v>
      </c>
      <c r="M61" s="37">
        <v>9.0</v>
      </c>
      <c r="N61" s="37">
        <v>3.0</v>
      </c>
      <c r="O61" s="27">
        <v>10.0</v>
      </c>
      <c r="P61" s="37">
        <v>5.0</v>
      </c>
      <c r="Q61" s="37">
        <v>2.0</v>
      </c>
      <c r="R61" s="37">
        <v>8.0</v>
      </c>
      <c r="S61" s="102">
        <v>0.0</v>
      </c>
      <c r="T61" s="37">
        <v>8.0</v>
      </c>
      <c r="U61" s="101">
        <f t="shared" ref="U61:W61" si="60">(C61+F61+I61+L61+O61+R61)</f>
        <v>54</v>
      </c>
      <c r="V61" s="101">
        <f t="shared" si="60"/>
        <v>37</v>
      </c>
      <c r="W61" s="101">
        <f t="shared" si="60"/>
        <v>20</v>
      </c>
      <c r="X61" s="23">
        <f t="shared" si="36"/>
        <v>94.73684211</v>
      </c>
      <c r="Y61" s="23">
        <f t="shared" si="37"/>
        <v>97.36842105</v>
      </c>
      <c r="Z61" s="23">
        <f t="shared" si="38"/>
        <v>86.95652174</v>
      </c>
    </row>
    <row r="62" ht="14.25" customHeight="1">
      <c r="A62" s="24">
        <v>53.0</v>
      </c>
      <c r="B62" s="25" t="s">
        <v>70</v>
      </c>
      <c r="C62" s="37">
        <v>12.0</v>
      </c>
      <c r="D62" s="37">
        <v>8.0</v>
      </c>
      <c r="E62" s="37">
        <v>11.0</v>
      </c>
      <c r="F62" s="37">
        <v>11.0</v>
      </c>
      <c r="G62" s="37">
        <v>4.0</v>
      </c>
      <c r="H62" s="37">
        <v>3.0</v>
      </c>
      <c r="I62" s="37">
        <v>7.0</v>
      </c>
      <c r="J62" s="37">
        <v>11.0</v>
      </c>
      <c r="K62" s="37">
        <v>3.0</v>
      </c>
      <c r="L62" s="37">
        <v>8.0</v>
      </c>
      <c r="M62" s="37">
        <v>9.0</v>
      </c>
      <c r="N62" s="37">
        <v>3.0</v>
      </c>
      <c r="O62" s="27">
        <v>10.0</v>
      </c>
      <c r="P62" s="37">
        <v>5.0</v>
      </c>
      <c r="Q62" s="37">
        <v>2.0</v>
      </c>
      <c r="R62" s="37">
        <v>8.0</v>
      </c>
      <c r="S62" s="102">
        <v>0.0</v>
      </c>
      <c r="T62" s="37">
        <v>9.0</v>
      </c>
      <c r="U62" s="101">
        <f t="shared" ref="U62:W62" si="61">(C62+F62+I62+L62+O62+R62)</f>
        <v>56</v>
      </c>
      <c r="V62" s="101">
        <f t="shared" si="61"/>
        <v>37</v>
      </c>
      <c r="W62" s="101">
        <f t="shared" si="61"/>
        <v>31</v>
      </c>
      <c r="X62" s="23">
        <f t="shared" si="36"/>
        <v>98.24561404</v>
      </c>
      <c r="Y62" s="23">
        <f t="shared" si="37"/>
        <v>97.36842105</v>
      </c>
      <c r="Z62" s="23">
        <f t="shared" si="38"/>
        <v>134.7826087</v>
      </c>
    </row>
    <row r="63" ht="14.25" customHeight="1">
      <c r="A63" s="24">
        <v>54.0</v>
      </c>
      <c r="B63" s="46" t="s">
        <v>85</v>
      </c>
      <c r="C63" s="37">
        <v>11.0</v>
      </c>
      <c r="D63" s="37">
        <v>7.0</v>
      </c>
      <c r="E63" s="37">
        <v>1.0</v>
      </c>
      <c r="F63" s="37">
        <v>10.0</v>
      </c>
      <c r="G63" s="37">
        <v>4.0</v>
      </c>
      <c r="H63" s="37">
        <v>2.0</v>
      </c>
      <c r="I63" s="37">
        <v>7.0</v>
      </c>
      <c r="J63" s="37">
        <v>9.0</v>
      </c>
      <c r="K63" s="37">
        <v>2.0</v>
      </c>
      <c r="L63" s="37">
        <v>8.0</v>
      </c>
      <c r="M63" s="37">
        <v>9.0</v>
      </c>
      <c r="N63" s="37">
        <v>4.0</v>
      </c>
      <c r="O63" s="27">
        <v>10.0</v>
      </c>
      <c r="P63" s="37">
        <v>6.0</v>
      </c>
      <c r="Q63" s="37">
        <v>2.0</v>
      </c>
      <c r="R63" s="37">
        <v>7.0</v>
      </c>
      <c r="S63" s="102">
        <v>0.0</v>
      </c>
      <c r="T63" s="37">
        <v>8.0</v>
      </c>
      <c r="U63" s="101">
        <f t="shared" ref="U63:W63" si="62">(C63+F63+I63+L63+O63+R63)</f>
        <v>53</v>
      </c>
      <c r="V63" s="101">
        <f t="shared" si="62"/>
        <v>35</v>
      </c>
      <c r="W63" s="101">
        <f t="shared" si="62"/>
        <v>19</v>
      </c>
      <c r="X63" s="23">
        <f t="shared" si="36"/>
        <v>92.98245614</v>
      </c>
      <c r="Y63" s="23">
        <f t="shared" si="37"/>
        <v>92.10526316</v>
      </c>
      <c r="Z63" s="23">
        <f t="shared" si="38"/>
        <v>82.60869565</v>
      </c>
    </row>
    <row r="64" ht="14.25" customHeight="1">
      <c r="A64" s="24">
        <v>55.0</v>
      </c>
      <c r="B64" s="25" t="s">
        <v>78</v>
      </c>
      <c r="C64" s="37">
        <v>11.0</v>
      </c>
      <c r="D64" s="37">
        <v>8.0</v>
      </c>
      <c r="E64" s="37">
        <v>1.0</v>
      </c>
      <c r="F64" s="37">
        <v>10.0</v>
      </c>
      <c r="G64" s="37">
        <v>4.0</v>
      </c>
      <c r="H64" s="37">
        <v>2.0</v>
      </c>
      <c r="I64" s="37">
        <v>7.0</v>
      </c>
      <c r="J64" s="37">
        <v>11.0</v>
      </c>
      <c r="K64" s="37">
        <v>2.0</v>
      </c>
      <c r="L64" s="37">
        <v>8.0</v>
      </c>
      <c r="M64" s="37">
        <v>9.0</v>
      </c>
      <c r="N64" s="37">
        <v>4.0</v>
      </c>
      <c r="O64" s="37">
        <v>10.0</v>
      </c>
      <c r="P64" s="37">
        <v>6.0</v>
      </c>
      <c r="Q64" s="37">
        <v>2.0</v>
      </c>
      <c r="R64" s="37">
        <v>8.0</v>
      </c>
      <c r="S64" s="102">
        <v>0.0</v>
      </c>
      <c r="T64" s="37">
        <v>9.0</v>
      </c>
      <c r="U64" s="101">
        <f t="shared" ref="U64:W64" si="63">(C64+F64+I64+L64+O64+R64)</f>
        <v>54</v>
      </c>
      <c r="V64" s="101">
        <f t="shared" si="63"/>
        <v>38</v>
      </c>
      <c r="W64" s="101">
        <f t="shared" si="63"/>
        <v>20</v>
      </c>
      <c r="X64" s="23">
        <f t="shared" si="36"/>
        <v>94.73684211</v>
      </c>
      <c r="Y64" s="23">
        <f t="shared" si="37"/>
        <v>100</v>
      </c>
      <c r="Z64" s="23">
        <f t="shared" si="38"/>
        <v>86.95652174</v>
      </c>
    </row>
    <row r="65" ht="14.25" customHeight="1">
      <c r="A65" s="24">
        <v>56.0</v>
      </c>
      <c r="B65" s="25" t="s">
        <v>73</v>
      </c>
      <c r="C65" s="37">
        <v>11.0</v>
      </c>
      <c r="D65" s="37">
        <v>8.0</v>
      </c>
      <c r="E65" s="37">
        <v>1.0</v>
      </c>
      <c r="F65" s="37">
        <v>12.0</v>
      </c>
      <c r="G65" s="37">
        <v>4.0</v>
      </c>
      <c r="H65" s="37">
        <v>3.0</v>
      </c>
      <c r="I65" s="37">
        <v>6.0</v>
      </c>
      <c r="J65" s="37">
        <v>11.0</v>
      </c>
      <c r="K65" s="37">
        <v>3.0</v>
      </c>
      <c r="L65" s="37">
        <v>7.0</v>
      </c>
      <c r="M65" s="37">
        <v>9.0</v>
      </c>
      <c r="N65" s="37">
        <v>3.0</v>
      </c>
      <c r="O65" s="27">
        <v>10.0</v>
      </c>
      <c r="P65" s="37">
        <v>6.0</v>
      </c>
      <c r="Q65" s="37">
        <v>2.0</v>
      </c>
      <c r="R65" s="37">
        <v>8.0</v>
      </c>
      <c r="S65" s="102">
        <v>0.0</v>
      </c>
      <c r="T65" s="37">
        <v>8.0</v>
      </c>
      <c r="U65" s="101">
        <f t="shared" ref="U65:W65" si="64">(C65+F65+I65+L65+O65+R65)</f>
        <v>54</v>
      </c>
      <c r="V65" s="101">
        <f t="shared" si="64"/>
        <v>38</v>
      </c>
      <c r="W65" s="101">
        <f t="shared" si="64"/>
        <v>20</v>
      </c>
      <c r="X65" s="23">
        <f t="shared" si="36"/>
        <v>94.73684211</v>
      </c>
      <c r="Y65" s="23">
        <f t="shared" si="37"/>
        <v>100</v>
      </c>
      <c r="Z65" s="23">
        <f t="shared" si="38"/>
        <v>86.95652174</v>
      </c>
    </row>
    <row r="66" ht="14.25" customHeight="1">
      <c r="A66" s="24">
        <v>57.0</v>
      </c>
      <c r="B66" s="25" t="s">
        <v>74</v>
      </c>
      <c r="C66" s="37">
        <v>9.0</v>
      </c>
      <c r="D66" s="37">
        <v>6.0</v>
      </c>
      <c r="E66" s="37">
        <v>0.0</v>
      </c>
      <c r="F66" s="37">
        <v>9.0</v>
      </c>
      <c r="G66" s="37">
        <v>4.0</v>
      </c>
      <c r="H66" s="37">
        <v>2.0</v>
      </c>
      <c r="I66" s="37">
        <v>6.0</v>
      </c>
      <c r="J66" s="37">
        <v>9.0</v>
      </c>
      <c r="K66" s="37">
        <v>2.0</v>
      </c>
      <c r="L66" s="37">
        <v>6.0</v>
      </c>
      <c r="M66" s="37">
        <v>9.0</v>
      </c>
      <c r="N66" s="37">
        <v>4.0</v>
      </c>
      <c r="O66" s="37">
        <v>9.0</v>
      </c>
      <c r="P66" s="37">
        <v>4.0</v>
      </c>
      <c r="Q66" s="37">
        <v>1.0</v>
      </c>
      <c r="R66" s="37">
        <v>8.0</v>
      </c>
      <c r="S66" s="102">
        <v>0.0</v>
      </c>
      <c r="T66" s="37">
        <v>8.0</v>
      </c>
      <c r="U66" s="101">
        <f t="shared" ref="U66:W66" si="65">(C66+F66+I66+L66+O66+R66)</f>
        <v>47</v>
      </c>
      <c r="V66" s="101">
        <f t="shared" si="65"/>
        <v>32</v>
      </c>
      <c r="W66" s="101">
        <f t="shared" si="65"/>
        <v>17</v>
      </c>
      <c r="X66" s="23">
        <f t="shared" si="36"/>
        <v>82.45614035</v>
      </c>
      <c r="Y66" s="23">
        <f t="shared" si="37"/>
        <v>84.21052632</v>
      </c>
      <c r="Z66" s="23">
        <f t="shared" si="38"/>
        <v>73.91304348</v>
      </c>
    </row>
    <row r="67" ht="14.25" customHeight="1">
      <c r="A67" s="24">
        <v>58.0</v>
      </c>
      <c r="B67" s="25" t="s">
        <v>75</v>
      </c>
      <c r="C67" s="37">
        <v>9.0</v>
      </c>
      <c r="D67" s="37">
        <v>4.0</v>
      </c>
      <c r="E67" s="37">
        <v>0.0</v>
      </c>
      <c r="F67" s="37">
        <v>7.0</v>
      </c>
      <c r="G67" s="37">
        <v>3.0</v>
      </c>
      <c r="H67" s="37">
        <v>1.0</v>
      </c>
      <c r="I67" s="37">
        <v>2.0</v>
      </c>
      <c r="J67" s="37">
        <v>6.0</v>
      </c>
      <c r="K67" s="37">
        <v>2.0</v>
      </c>
      <c r="L67" s="37">
        <v>5.0</v>
      </c>
      <c r="M67" s="37">
        <v>9.0</v>
      </c>
      <c r="N67" s="37">
        <v>1.0</v>
      </c>
      <c r="O67" s="37">
        <v>0.0</v>
      </c>
      <c r="P67" s="37">
        <v>0.0</v>
      </c>
      <c r="Q67" s="37">
        <v>0.0</v>
      </c>
      <c r="R67" s="37">
        <v>3.0</v>
      </c>
      <c r="S67" s="102">
        <v>0.0</v>
      </c>
      <c r="T67" s="37">
        <v>5.0</v>
      </c>
      <c r="U67" s="101">
        <f t="shared" ref="U67:W67" si="66">(C67+F67+I67+L67+O67+R67)</f>
        <v>26</v>
      </c>
      <c r="V67" s="101">
        <f t="shared" si="66"/>
        <v>22</v>
      </c>
      <c r="W67" s="101">
        <f t="shared" si="66"/>
        <v>9</v>
      </c>
      <c r="X67" s="23">
        <f t="shared" si="36"/>
        <v>45.61403509</v>
      </c>
      <c r="Y67" s="23">
        <f t="shared" si="37"/>
        <v>57.89473684</v>
      </c>
      <c r="Z67" s="23">
        <f t="shared" si="38"/>
        <v>39.13043478</v>
      </c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103"/>
      <c r="W68" s="103"/>
      <c r="X68" s="16"/>
      <c r="Y68" s="16"/>
      <c r="Z68" s="16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103"/>
      <c r="W69" s="103"/>
      <c r="X69" s="16"/>
      <c r="Y69" s="16"/>
      <c r="Z69" s="16"/>
    </row>
    <row r="70" ht="14.25" customHeight="1">
      <c r="A70" s="92"/>
      <c r="B70" s="93" t="s">
        <v>88</v>
      </c>
      <c r="C70" s="20">
        <v>12.0</v>
      </c>
      <c r="D70" s="20">
        <v>8.0</v>
      </c>
      <c r="E70" s="21">
        <v>1.0</v>
      </c>
      <c r="F70" s="20">
        <v>12.0</v>
      </c>
      <c r="G70" s="20">
        <v>4.0</v>
      </c>
      <c r="H70" s="21">
        <v>3.0</v>
      </c>
      <c r="I70" s="20">
        <v>7.0</v>
      </c>
      <c r="J70" s="20">
        <v>11.0</v>
      </c>
      <c r="K70" s="21">
        <v>3.0</v>
      </c>
      <c r="L70" s="20">
        <v>8.0</v>
      </c>
      <c r="M70" s="20">
        <v>9.0</v>
      </c>
      <c r="N70" s="21">
        <v>4.0</v>
      </c>
      <c r="O70" s="20">
        <v>10.0</v>
      </c>
      <c r="P70" s="20">
        <v>6.0</v>
      </c>
      <c r="Q70" s="21">
        <v>3.0</v>
      </c>
      <c r="R70" s="20">
        <v>8.0</v>
      </c>
      <c r="S70" s="20">
        <v>0.0</v>
      </c>
      <c r="T70" s="21">
        <v>9.0</v>
      </c>
      <c r="U70" s="104">
        <f t="shared" ref="U70:W70" si="67">(C70+F70+I70+L70+O70+R70)</f>
        <v>57</v>
      </c>
      <c r="V70" s="19">
        <f t="shared" si="67"/>
        <v>38</v>
      </c>
      <c r="W70" s="19">
        <f t="shared" si="67"/>
        <v>23</v>
      </c>
      <c r="X70" s="23">
        <f t="shared" ref="X70:X98" si="69">(U70*100/57)</f>
        <v>100</v>
      </c>
      <c r="Y70" s="23">
        <f t="shared" ref="Y70:Y98" si="70">(V70*100/38)</f>
        <v>100</v>
      </c>
      <c r="Z70" s="23">
        <f t="shared" ref="Z70:Z98" si="71">(W70*100/23)</f>
        <v>100</v>
      </c>
    </row>
    <row r="71" ht="14.25" customHeight="1">
      <c r="A71" s="97">
        <v>1.0</v>
      </c>
      <c r="B71" s="97" t="s">
        <v>89</v>
      </c>
      <c r="C71" s="97">
        <v>9.0</v>
      </c>
      <c r="D71" s="97">
        <v>8.0</v>
      </c>
      <c r="E71" s="97">
        <v>1.0</v>
      </c>
      <c r="F71" s="97">
        <v>11.0</v>
      </c>
      <c r="G71" s="97">
        <v>3.0</v>
      </c>
      <c r="H71" s="97">
        <v>2.0</v>
      </c>
      <c r="I71" s="97">
        <v>5.0</v>
      </c>
      <c r="J71" s="97">
        <v>9.0</v>
      </c>
      <c r="K71" s="97">
        <v>3.0</v>
      </c>
      <c r="L71" s="97">
        <v>6.0</v>
      </c>
      <c r="M71" s="97">
        <v>7.0</v>
      </c>
      <c r="N71" s="97">
        <v>4.0</v>
      </c>
      <c r="O71" s="97">
        <v>8.0</v>
      </c>
      <c r="P71" s="97">
        <v>5.0</v>
      </c>
      <c r="Q71" s="97">
        <v>2.0</v>
      </c>
      <c r="R71" s="97">
        <v>7.0</v>
      </c>
      <c r="S71" s="98"/>
      <c r="T71" s="97">
        <v>8.0</v>
      </c>
      <c r="U71" s="105">
        <f t="shared" ref="U71:W71" si="68">(C71+F71+I71+L71+O71+R71)</f>
        <v>46</v>
      </c>
      <c r="V71" s="101">
        <f t="shared" si="68"/>
        <v>32</v>
      </c>
      <c r="W71" s="101">
        <f t="shared" si="68"/>
        <v>20</v>
      </c>
      <c r="X71" s="23">
        <f t="shared" si="69"/>
        <v>80.70175439</v>
      </c>
      <c r="Y71" s="23">
        <f t="shared" si="70"/>
        <v>84.21052632</v>
      </c>
      <c r="Z71" s="23">
        <f t="shared" si="71"/>
        <v>86.95652174</v>
      </c>
    </row>
    <row r="72" ht="14.25" customHeight="1">
      <c r="A72" s="97">
        <v>2.0</v>
      </c>
      <c r="B72" s="97" t="s">
        <v>90</v>
      </c>
      <c r="C72" s="97">
        <v>7.0</v>
      </c>
      <c r="D72" s="97">
        <v>5.0</v>
      </c>
      <c r="E72" s="97">
        <v>1.0</v>
      </c>
      <c r="F72" s="97">
        <v>8.0</v>
      </c>
      <c r="G72" s="97">
        <v>1.0</v>
      </c>
      <c r="H72" s="97">
        <v>2.0</v>
      </c>
      <c r="I72" s="97">
        <v>5.0</v>
      </c>
      <c r="J72" s="97">
        <v>8.0</v>
      </c>
      <c r="K72" s="97">
        <v>3.0</v>
      </c>
      <c r="L72" s="97">
        <v>3.0</v>
      </c>
      <c r="M72" s="97">
        <v>7.0</v>
      </c>
      <c r="N72" s="97">
        <v>3.0</v>
      </c>
      <c r="O72" s="97">
        <v>8.0</v>
      </c>
      <c r="P72" s="97">
        <v>5.0</v>
      </c>
      <c r="Q72" s="97">
        <v>2.0</v>
      </c>
      <c r="R72" s="97">
        <v>6.0</v>
      </c>
      <c r="S72" s="98"/>
      <c r="T72" s="97">
        <v>5.0</v>
      </c>
      <c r="U72" s="105">
        <f t="shared" ref="U72:W72" si="72">(C72+F72+I72+L72+O72+R72)</f>
        <v>37</v>
      </c>
      <c r="V72" s="101">
        <f t="shared" si="72"/>
        <v>26</v>
      </c>
      <c r="W72" s="101">
        <f t="shared" si="72"/>
        <v>16</v>
      </c>
      <c r="X72" s="23">
        <f t="shared" si="69"/>
        <v>64.9122807</v>
      </c>
      <c r="Y72" s="23">
        <f t="shared" si="70"/>
        <v>68.42105263</v>
      </c>
      <c r="Z72" s="23">
        <f t="shared" si="71"/>
        <v>69.56521739</v>
      </c>
    </row>
    <row r="73" ht="14.25" customHeight="1">
      <c r="A73" s="97">
        <v>3.0</v>
      </c>
      <c r="B73" s="97" t="s">
        <v>91</v>
      </c>
      <c r="C73" s="97">
        <v>12.0</v>
      </c>
      <c r="D73" s="97">
        <v>8.0</v>
      </c>
      <c r="E73" s="97">
        <v>1.0</v>
      </c>
      <c r="F73" s="97">
        <v>12.0</v>
      </c>
      <c r="G73" s="97">
        <v>0.0</v>
      </c>
      <c r="H73" s="97">
        <v>3.0</v>
      </c>
      <c r="I73" s="97">
        <v>5.0</v>
      </c>
      <c r="J73" s="97">
        <v>11.0</v>
      </c>
      <c r="K73" s="97">
        <v>3.0</v>
      </c>
      <c r="L73" s="97">
        <v>7.0</v>
      </c>
      <c r="M73" s="97">
        <v>9.0</v>
      </c>
      <c r="N73" s="97">
        <v>3.0</v>
      </c>
      <c r="O73" s="97">
        <v>9.0</v>
      </c>
      <c r="P73" s="97">
        <v>5.0</v>
      </c>
      <c r="Q73" s="97">
        <v>2.0</v>
      </c>
      <c r="R73" s="97">
        <v>7.0</v>
      </c>
      <c r="S73" s="98"/>
      <c r="T73" s="97">
        <v>8.0</v>
      </c>
      <c r="U73" s="105">
        <f t="shared" ref="U73:W73" si="73">(C73+F73+I73+L73+O73+R73)</f>
        <v>52</v>
      </c>
      <c r="V73" s="101">
        <f t="shared" si="73"/>
        <v>33</v>
      </c>
      <c r="W73" s="101">
        <f t="shared" si="73"/>
        <v>20</v>
      </c>
      <c r="X73" s="23">
        <f t="shared" si="69"/>
        <v>91.22807018</v>
      </c>
      <c r="Y73" s="23">
        <f t="shared" si="70"/>
        <v>86.84210526</v>
      </c>
      <c r="Z73" s="23">
        <f t="shared" si="71"/>
        <v>86.95652174</v>
      </c>
    </row>
    <row r="74" ht="14.25" customHeight="1">
      <c r="A74" s="97">
        <v>4.0</v>
      </c>
      <c r="B74" s="97" t="s">
        <v>92</v>
      </c>
      <c r="C74" s="97">
        <v>9.0</v>
      </c>
      <c r="D74" s="97">
        <v>8.0</v>
      </c>
      <c r="E74" s="97">
        <v>1.0</v>
      </c>
      <c r="F74" s="97">
        <v>12.0</v>
      </c>
      <c r="G74" s="97">
        <v>0.0</v>
      </c>
      <c r="H74" s="97">
        <v>2.0</v>
      </c>
      <c r="I74" s="97">
        <v>5.0</v>
      </c>
      <c r="J74" s="97">
        <v>11.0</v>
      </c>
      <c r="K74" s="97">
        <v>3.0</v>
      </c>
      <c r="L74" s="97">
        <v>5.0</v>
      </c>
      <c r="M74" s="97">
        <v>9.0</v>
      </c>
      <c r="N74" s="97">
        <v>3.0</v>
      </c>
      <c r="O74" s="97">
        <v>8.0</v>
      </c>
      <c r="P74" s="97">
        <v>5.0</v>
      </c>
      <c r="Q74" s="97">
        <v>2.0</v>
      </c>
      <c r="R74" s="97">
        <v>8.0</v>
      </c>
      <c r="S74" s="98"/>
      <c r="T74" s="97">
        <v>6.0</v>
      </c>
      <c r="U74" s="105">
        <f t="shared" ref="U74:W74" si="74">(C74+F74+I74+L74+O74+R74)</f>
        <v>47</v>
      </c>
      <c r="V74" s="101">
        <f t="shared" si="74"/>
        <v>33</v>
      </c>
      <c r="W74" s="101">
        <f t="shared" si="74"/>
        <v>17</v>
      </c>
      <c r="X74" s="23">
        <f t="shared" si="69"/>
        <v>82.45614035</v>
      </c>
      <c r="Y74" s="23">
        <f t="shared" si="70"/>
        <v>86.84210526</v>
      </c>
      <c r="Z74" s="23">
        <f t="shared" si="71"/>
        <v>73.91304348</v>
      </c>
    </row>
    <row r="75" ht="14.25" customHeight="1">
      <c r="A75" s="97">
        <v>5.0</v>
      </c>
      <c r="B75" s="97" t="s">
        <v>93</v>
      </c>
      <c r="C75" s="97">
        <v>11.0</v>
      </c>
      <c r="D75" s="97">
        <v>8.0</v>
      </c>
      <c r="E75" s="97">
        <v>0.0</v>
      </c>
      <c r="F75" s="97">
        <v>12.0</v>
      </c>
      <c r="G75" s="97">
        <v>2.0</v>
      </c>
      <c r="H75" s="97">
        <v>3.0</v>
      </c>
      <c r="I75" s="97">
        <v>6.0</v>
      </c>
      <c r="J75" s="97">
        <v>11.0</v>
      </c>
      <c r="K75" s="97">
        <v>0.0</v>
      </c>
      <c r="L75" s="97">
        <v>6.0</v>
      </c>
      <c r="M75" s="97">
        <v>7.0</v>
      </c>
      <c r="N75" s="97">
        <v>3.0</v>
      </c>
      <c r="O75" s="97">
        <v>8.0</v>
      </c>
      <c r="P75" s="97">
        <v>5.0</v>
      </c>
      <c r="Q75" s="97">
        <v>2.0</v>
      </c>
      <c r="R75" s="97">
        <v>8.0</v>
      </c>
      <c r="S75" s="98"/>
      <c r="T75" s="97">
        <v>8.0</v>
      </c>
      <c r="U75" s="105">
        <f t="shared" ref="U75:W75" si="75">(C75+F75+I75+L75+O75+R75)</f>
        <v>51</v>
      </c>
      <c r="V75" s="101">
        <f t="shared" si="75"/>
        <v>33</v>
      </c>
      <c r="W75" s="101">
        <f t="shared" si="75"/>
        <v>16</v>
      </c>
      <c r="X75" s="23">
        <f t="shared" si="69"/>
        <v>89.47368421</v>
      </c>
      <c r="Y75" s="23">
        <f t="shared" si="70"/>
        <v>86.84210526</v>
      </c>
      <c r="Z75" s="23">
        <f t="shared" si="71"/>
        <v>69.56521739</v>
      </c>
    </row>
    <row r="76" ht="14.25" customHeight="1">
      <c r="A76" s="97">
        <v>6.0</v>
      </c>
      <c r="B76" s="97" t="s">
        <v>94</v>
      </c>
      <c r="C76" s="97">
        <v>12.0</v>
      </c>
      <c r="D76" s="97">
        <v>8.0</v>
      </c>
      <c r="E76" s="97">
        <v>1.0</v>
      </c>
      <c r="F76" s="97">
        <v>11.0</v>
      </c>
      <c r="G76" s="97">
        <v>4.0</v>
      </c>
      <c r="H76" s="97">
        <v>3.0</v>
      </c>
      <c r="I76" s="97">
        <v>7.0</v>
      </c>
      <c r="J76" s="97">
        <v>11.0</v>
      </c>
      <c r="K76" s="97">
        <v>3.0</v>
      </c>
      <c r="L76" s="97">
        <v>8.0</v>
      </c>
      <c r="M76" s="97">
        <v>9.0</v>
      </c>
      <c r="N76" s="97">
        <v>4.0</v>
      </c>
      <c r="O76" s="97">
        <v>9.0</v>
      </c>
      <c r="P76" s="97">
        <v>5.0</v>
      </c>
      <c r="Q76" s="97">
        <v>2.0</v>
      </c>
      <c r="R76" s="97">
        <v>8.0</v>
      </c>
      <c r="S76" s="98"/>
      <c r="T76" s="97">
        <v>9.0</v>
      </c>
      <c r="U76" s="105">
        <f t="shared" ref="U76:W76" si="76">(C76+F76+I76+L76+O76+R76)</f>
        <v>55</v>
      </c>
      <c r="V76" s="101">
        <f t="shared" si="76"/>
        <v>37</v>
      </c>
      <c r="W76" s="101">
        <f t="shared" si="76"/>
        <v>22</v>
      </c>
      <c r="X76" s="23">
        <f t="shared" si="69"/>
        <v>96.49122807</v>
      </c>
      <c r="Y76" s="23">
        <f t="shared" si="70"/>
        <v>97.36842105</v>
      </c>
      <c r="Z76" s="23">
        <f t="shared" si="71"/>
        <v>95.65217391</v>
      </c>
    </row>
    <row r="77" ht="14.25" customHeight="1">
      <c r="A77" s="97">
        <v>7.0</v>
      </c>
      <c r="B77" s="97" t="s">
        <v>95</v>
      </c>
      <c r="C77" s="97">
        <v>11.0</v>
      </c>
      <c r="D77" s="97">
        <v>6.0</v>
      </c>
      <c r="E77" s="97">
        <v>1.0</v>
      </c>
      <c r="F77" s="97">
        <v>8.0</v>
      </c>
      <c r="G77" s="97">
        <v>4.0</v>
      </c>
      <c r="H77" s="97">
        <v>3.0</v>
      </c>
      <c r="I77" s="97">
        <v>6.0</v>
      </c>
      <c r="J77" s="97">
        <v>11.0</v>
      </c>
      <c r="K77" s="97">
        <v>3.0</v>
      </c>
      <c r="L77" s="97">
        <v>7.0</v>
      </c>
      <c r="M77" s="97">
        <v>9.0</v>
      </c>
      <c r="N77" s="97">
        <v>3.0</v>
      </c>
      <c r="O77" s="97">
        <v>8.0</v>
      </c>
      <c r="P77" s="97">
        <v>5.0</v>
      </c>
      <c r="Q77" s="97">
        <v>2.0</v>
      </c>
      <c r="R77" s="97">
        <v>6.0</v>
      </c>
      <c r="S77" s="98"/>
      <c r="T77" s="97">
        <v>8.0</v>
      </c>
      <c r="U77" s="105">
        <f t="shared" ref="U77:W77" si="77">(C77+F77+I77+L77+O77+R77)</f>
        <v>46</v>
      </c>
      <c r="V77" s="101">
        <f t="shared" si="77"/>
        <v>35</v>
      </c>
      <c r="W77" s="101">
        <f t="shared" si="77"/>
        <v>20</v>
      </c>
      <c r="X77" s="23">
        <f t="shared" si="69"/>
        <v>80.70175439</v>
      </c>
      <c r="Y77" s="23">
        <f t="shared" si="70"/>
        <v>92.10526316</v>
      </c>
      <c r="Z77" s="23">
        <f t="shared" si="71"/>
        <v>86.95652174</v>
      </c>
    </row>
    <row r="78" ht="14.25" customHeight="1">
      <c r="A78" s="97">
        <v>8.0</v>
      </c>
      <c r="B78" s="97" t="s">
        <v>96</v>
      </c>
      <c r="C78" s="97">
        <v>12.0</v>
      </c>
      <c r="D78" s="97">
        <v>7.0</v>
      </c>
      <c r="E78" s="97">
        <v>1.0</v>
      </c>
      <c r="F78" s="97">
        <v>11.0</v>
      </c>
      <c r="G78" s="97">
        <v>4.0</v>
      </c>
      <c r="H78" s="97">
        <v>3.0</v>
      </c>
      <c r="I78" s="97">
        <v>7.0</v>
      </c>
      <c r="J78" s="97">
        <v>11.0</v>
      </c>
      <c r="K78" s="97">
        <v>3.0</v>
      </c>
      <c r="L78" s="97">
        <v>8.0</v>
      </c>
      <c r="M78" s="97">
        <v>9.0</v>
      </c>
      <c r="N78" s="97">
        <v>4.0</v>
      </c>
      <c r="O78" s="97">
        <v>8.0</v>
      </c>
      <c r="P78" s="97">
        <v>5.0</v>
      </c>
      <c r="Q78" s="97">
        <v>2.0</v>
      </c>
      <c r="R78" s="97">
        <v>7.0</v>
      </c>
      <c r="S78" s="98"/>
      <c r="T78" s="97">
        <v>8.0</v>
      </c>
      <c r="U78" s="105">
        <f t="shared" ref="U78:W78" si="78">(C78+F78+I78+L78+O78+R78)</f>
        <v>53</v>
      </c>
      <c r="V78" s="101">
        <f t="shared" si="78"/>
        <v>36</v>
      </c>
      <c r="W78" s="101">
        <f t="shared" si="78"/>
        <v>21</v>
      </c>
      <c r="X78" s="23">
        <f t="shared" si="69"/>
        <v>92.98245614</v>
      </c>
      <c r="Y78" s="23">
        <f t="shared" si="70"/>
        <v>94.73684211</v>
      </c>
      <c r="Z78" s="23">
        <f t="shared" si="71"/>
        <v>91.30434783</v>
      </c>
    </row>
    <row r="79" ht="14.25" customHeight="1">
      <c r="A79" s="97">
        <v>9.0</v>
      </c>
      <c r="B79" s="97" t="s">
        <v>97</v>
      </c>
      <c r="C79" s="97">
        <v>10.0</v>
      </c>
      <c r="D79" s="97">
        <v>6.0</v>
      </c>
      <c r="E79" s="97">
        <v>1.0</v>
      </c>
      <c r="F79" s="97">
        <v>7.0</v>
      </c>
      <c r="G79" s="97">
        <v>2.0</v>
      </c>
      <c r="H79" s="97">
        <v>2.0</v>
      </c>
      <c r="I79" s="97">
        <v>6.0</v>
      </c>
      <c r="J79" s="97">
        <v>11.0</v>
      </c>
      <c r="K79" s="97">
        <v>2.0</v>
      </c>
      <c r="L79" s="97">
        <v>7.0</v>
      </c>
      <c r="M79" s="97">
        <v>9.0</v>
      </c>
      <c r="N79" s="97">
        <v>4.0</v>
      </c>
      <c r="O79" s="97">
        <v>9.0</v>
      </c>
      <c r="P79" s="97">
        <v>4.0</v>
      </c>
      <c r="Q79" s="97">
        <v>2.0</v>
      </c>
      <c r="R79" s="97">
        <v>6.0</v>
      </c>
      <c r="S79" s="98"/>
      <c r="T79" s="97">
        <v>7.0</v>
      </c>
      <c r="U79" s="105">
        <f t="shared" ref="U79:W79" si="79">(C79+F79+I79+L79+O79+R79)</f>
        <v>45</v>
      </c>
      <c r="V79" s="101">
        <f t="shared" si="79"/>
        <v>32</v>
      </c>
      <c r="W79" s="101">
        <f t="shared" si="79"/>
        <v>18</v>
      </c>
      <c r="X79" s="23">
        <f t="shared" si="69"/>
        <v>78.94736842</v>
      </c>
      <c r="Y79" s="23">
        <f t="shared" si="70"/>
        <v>84.21052632</v>
      </c>
      <c r="Z79" s="23">
        <f t="shared" si="71"/>
        <v>78.26086957</v>
      </c>
    </row>
    <row r="80" ht="14.25" customHeight="1">
      <c r="A80" s="97">
        <v>10.0</v>
      </c>
      <c r="B80" s="97" t="s">
        <v>98</v>
      </c>
      <c r="C80" s="97">
        <v>7.0</v>
      </c>
      <c r="D80" s="97">
        <v>6.0</v>
      </c>
      <c r="E80" s="97">
        <v>1.0</v>
      </c>
      <c r="F80" s="97">
        <v>9.0</v>
      </c>
      <c r="G80" s="97">
        <v>2.0</v>
      </c>
      <c r="H80" s="97">
        <v>1.0</v>
      </c>
      <c r="I80" s="97">
        <v>6.0</v>
      </c>
      <c r="J80" s="97">
        <v>11.0</v>
      </c>
      <c r="K80" s="97">
        <v>2.0</v>
      </c>
      <c r="L80" s="97">
        <v>5.0</v>
      </c>
      <c r="M80" s="97">
        <v>7.0</v>
      </c>
      <c r="N80" s="97">
        <v>4.0</v>
      </c>
      <c r="O80" s="97">
        <v>8.0</v>
      </c>
      <c r="P80" s="97">
        <v>4.0</v>
      </c>
      <c r="Q80" s="97">
        <v>2.0</v>
      </c>
      <c r="R80" s="97">
        <v>7.0</v>
      </c>
      <c r="S80" s="98"/>
      <c r="T80" s="97">
        <v>6.0</v>
      </c>
      <c r="U80" s="105">
        <f t="shared" ref="U80:W80" si="80">(C80+F80+I80+L80+O80+R80)</f>
        <v>42</v>
      </c>
      <c r="V80" s="101">
        <f t="shared" si="80"/>
        <v>30</v>
      </c>
      <c r="W80" s="101">
        <f t="shared" si="80"/>
        <v>16</v>
      </c>
      <c r="X80" s="23">
        <f t="shared" si="69"/>
        <v>73.68421053</v>
      </c>
      <c r="Y80" s="23">
        <f t="shared" si="70"/>
        <v>78.94736842</v>
      </c>
      <c r="Z80" s="23">
        <f t="shared" si="71"/>
        <v>69.56521739</v>
      </c>
    </row>
    <row r="81" ht="14.25" customHeight="1">
      <c r="A81" s="97">
        <v>11.0</v>
      </c>
      <c r="B81" s="97" t="s">
        <v>99</v>
      </c>
      <c r="C81" s="97">
        <v>12.0</v>
      </c>
      <c r="D81" s="97">
        <v>8.0</v>
      </c>
      <c r="E81" s="97">
        <v>1.0</v>
      </c>
      <c r="F81" s="97">
        <v>11.0</v>
      </c>
      <c r="G81" s="97">
        <v>4.0</v>
      </c>
      <c r="H81" s="97">
        <v>3.0</v>
      </c>
      <c r="I81" s="97">
        <v>7.0</v>
      </c>
      <c r="J81" s="97">
        <v>8.0</v>
      </c>
      <c r="K81" s="97">
        <v>3.0</v>
      </c>
      <c r="L81" s="97">
        <v>8.0</v>
      </c>
      <c r="M81" s="97">
        <v>9.0</v>
      </c>
      <c r="N81" s="97">
        <v>4.0</v>
      </c>
      <c r="O81" s="97">
        <v>9.0</v>
      </c>
      <c r="P81" s="97">
        <v>4.0</v>
      </c>
      <c r="Q81" s="97">
        <v>3.0</v>
      </c>
      <c r="R81" s="97">
        <v>8.0</v>
      </c>
      <c r="S81" s="98"/>
      <c r="T81" s="97">
        <v>9.0</v>
      </c>
      <c r="U81" s="105">
        <f t="shared" ref="U81:W81" si="81">(C81+F81+I81+L81+O81+R81)</f>
        <v>55</v>
      </c>
      <c r="V81" s="101">
        <f t="shared" si="81"/>
        <v>33</v>
      </c>
      <c r="W81" s="101">
        <f t="shared" si="81"/>
        <v>23</v>
      </c>
      <c r="X81" s="23">
        <f t="shared" si="69"/>
        <v>96.49122807</v>
      </c>
      <c r="Y81" s="23">
        <f t="shared" si="70"/>
        <v>86.84210526</v>
      </c>
      <c r="Z81" s="23">
        <f t="shared" si="71"/>
        <v>100</v>
      </c>
    </row>
    <row r="82" ht="14.25" customHeight="1">
      <c r="A82" s="97">
        <v>12.0</v>
      </c>
      <c r="B82" s="97" t="s">
        <v>100</v>
      </c>
      <c r="C82" s="97">
        <v>11.0</v>
      </c>
      <c r="D82" s="97">
        <v>8.0</v>
      </c>
      <c r="E82" s="97">
        <v>1.0</v>
      </c>
      <c r="F82" s="97">
        <v>12.0</v>
      </c>
      <c r="G82" s="97">
        <v>4.0</v>
      </c>
      <c r="H82" s="97">
        <v>2.0</v>
      </c>
      <c r="I82" s="97">
        <v>5.0</v>
      </c>
      <c r="J82" s="97">
        <v>11.0</v>
      </c>
      <c r="K82" s="97">
        <v>3.0</v>
      </c>
      <c r="L82" s="97">
        <v>7.0</v>
      </c>
      <c r="M82" s="97">
        <v>9.0</v>
      </c>
      <c r="N82" s="97">
        <v>2.0</v>
      </c>
      <c r="O82" s="97">
        <v>9.0</v>
      </c>
      <c r="P82" s="97">
        <v>4.0</v>
      </c>
      <c r="Q82" s="97">
        <v>3.0</v>
      </c>
      <c r="R82" s="97">
        <v>7.0</v>
      </c>
      <c r="S82" s="98"/>
      <c r="T82" s="97">
        <v>7.0</v>
      </c>
      <c r="U82" s="105">
        <f t="shared" ref="U82:W82" si="82">(C82+F82+I82+L82+O82+R82)</f>
        <v>51</v>
      </c>
      <c r="V82" s="101">
        <f t="shared" si="82"/>
        <v>36</v>
      </c>
      <c r="W82" s="101">
        <f t="shared" si="82"/>
        <v>18</v>
      </c>
      <c r="X82" s="23">
        <f t="shared" si="69"/>
        <v>89.47368421</v>
      </c>
      <c r="Y82" s="23">
        <f t="shared" si="70"/>
        <v>94.73684211</v>
      </c>
      <c r="Z82" s="23">
        <f t="shared" si="71"/>
        <v>78.26086957</v>
      </c>
    </row>
    <row r="83" ht="14.25" customHeight="1">
      <c r="A83" s="97">
        <v>13.0</v>
      </c>
      <c r="B83" s="97" t="s">
        <v>101</v>
      </c>
      <c r="C83" s="97">
        <v>12.0</v>
      </c>
      <c r="D83" s="97">
        <v>8.0</v>
      </c>
      <c r="E83" s="97">
        <v>1.0</v>
      </c>
      <c r="F83" s="97">
        <v>11.0</v>
      </c>
      <c r="G83" s="97">
        <v>3.0</v>
      </c>
      <c r="H83" s="97">
        <v>3.0</v>
      </c>
      <c r="I83" s="97">
        <v>7.0</v>
      </c>
      <c r="J83" s="97">
        <v>11.0</v>
      </c>
      <c r="K83" s="97">
        <v>3.0</v>
      </c>
      <c r="L83" s="97">
        <v>8.0</v>
      </c>
      <c r="M83" s="97">
        <v>9.0</v>
      </c>
      <c r="N83" s="97">
        <v>4.0</v>
      </c>
      <c r="O83" s="97">
        <v>8.0</v>
      </c>
      <c r="P83" s="97">
        <v>4.0</v>
      </c>
      <c r="Q83" s="97">
        <v>3.0</v>
      </c>
      <c r="R83" s="97">
        <v>8.0</v>
      </c>
      <c r="S83" s="98"/>
      <c r="T83" s="97">
        <v>9.0</v>
      </c>
      <c r="U83" s="105">
        <f t="shared" ref="U83:W83" si="83">(C83+F83+I83+L83+O83+R83)</f>
        <v>54</v>
      </c>
      <c r="V83" s="101">
        <f t="shared" si="83"/>
        <v>35</v>
      </c>
      <c r="W83" s="101">
        <f t="shared" si="83"/>
        <v>23</v>
      </c>
      <c r="X83" s="23">
        <f t="shared" si="69"/>
        <v>94.73684211</v>
      </c>
      <c r="Y83" s="23">
        <f t="shared" si="70"/>
        <v>92.10526316</v>
      </c>
      <c r="Z83" s="23">
        <f t="shared" si="71"/>
        <v>100</v>
      </c>
    </row>
    <row r="84" ht="14.25" customHeight="1">
      <c r="A84" s="97">
        <v>14.0</v>
      </c>
      <c r="B84" s="97" t="s">
        <v>102</v>
      </c>
      <c r="C84" s="97">
        <v>11.0</v>
      </c>
      <c r="D84" s="97">
        <v>8.0</v>
      </c>
      <c r="E84" s="97">
        <v>1.0</v>
      </c>
      <c r="F84" s="97">
        <v>12.0</v>
      </c>
      <c r="G84" s="97">
        <v>4.0</v>
      </c>
      <c r="H84" s="97">
        <v>3.0</v>
      </c>
      <c r="I84" s="97">
        <v>5.0</v>
      </c>
      <c r="J84" s="97">
        <v>11.0</v>
      </c>
      <c r="K84" s="97">
        <v>3.0</v>
      </c>
      <c r="L84" s="97">
        <v>5.0</v>
      </c>
      <c r="M84" s="97">
        <v>9.0</v>
      </c>
      <c r="N84" s="97">
        <v>3.0</v>
      </c>
      <c r="O84" s="97">
        <v>8.0</v>
      </c>
      <c r="P84" s="97">
        <v>4.0</v>
      </c>
      <c r="Q84" s="97">
        <v>3.0</v>
      </c>
      <c r="R84" s="97">
        <v>7.0</v>
      </c>
      <c r="S84" s="98"/>
      <c r="T84" s="97">
        <v>7.0</v>
      </c>
      <c r="U84" s="105">
        <f t="shared" ref="U84:W84" si="84">(C84+F84+I84+L84+O84+R84)</f>
        <v>48</v>
      </c>
      <c r="V84" s="101">
        <f t="shared" si="84"/>
        <v>36</v>
      </c>
      <c r="W84" s="101">
        <f t="shared" si="84"/>
        <v>20</v>
      </c>
      <c r="X84" s="23">
        <f t="shared" si="69"/>
        <v>84.21052632</v>
      </c>
      <c r="Y84" s="23">
        <f t="shared" si="70"/>
        <v>94.73684211</v>
      </c>
      <c r="Z84" s="23">
        <f t="shared" si="71"/>
        <v>86.95652174</v>
      </c>
    </row>
    <row r="85" ht="14.25" customHeight="1">
      <c r="A85" s="97">
        <v>15.0</v>
      </c>
      <c r="B85" s="97" t="s">
        <v>103</v>
      </c>
      <c r="C85" s="97">
        <v>9.0</v>
      </c>
      <c r="D85" s="97">
        <v>7.0</v>
      </c>
      <c r="E85" s="97">
        <v>1.0</v>
      </c>
      <c r="F85" s="97">
        <v>10.0</v>
      </c>
      <c r="G85" s="97">
        <v>0.0</v>
      </c>
      <c r="H85" s="97">
        <v>2.0</v>
      </c>
      <c r="I85" s="97">
        <v>6.0</v>
      </c>
      <c r="J85" s="97">
        <v>11.0</v>
      </c>
      <c r="K85" s="97">
        <v>2.0</v>
      </c>
      <c r="L85" s="97">
        <v>7.0</v>
      </c>
      <c r="M85" s="97">
        <v>7.0</v>
      </c>
      <c r="N85" s="97">
        <v>4.0</v>
      </c>
      <c r="O85" s="97">
        <v>8.0</v>
      </c>
      <c r="P85" s="97">
        <v>6.0</v>
      </c>
      <c r="Q85" s="97">
        <v>3.0</v>
      </c>
      <c r="R85" s="97">
        <v>7.0</v>
      </c>
      <c r="S85" s="98"/>
      <c r="T85" s="97">
        <v>8.0</v>
      </c>
      <c r="U85" s="105">
        <f t="shared" ref="U85:W85" si="85">(C85+F85+I85+L85+O85+R85)</f>
        <v>47</v>
      </c>
      <c r="V85" s="101">
        <f t="shared" si="85"/>
        <v>31</v>
      </c>
      <c r="W85" s="101">
        <f t="shared" si="85"/>
        <v>20</v>
      </c>
      <c r="X85" s="23">
        <f t="shared" si="69"/>
        <v>82.45614035</v>
      </c>
      <c r="Y85" s="23">
        <f t="shared" si="70"/>
        <v>81.57894737</v>
      </c>
      <c r="Z85" s="23">
        <f t="shared" si="71"/>
        <v>86.95652174</v>
      </c>
    </row>
    <row r="86" ht="14.25" customHeight="1">
      <c r="A86" s="97">
        <v>16.0</v>
      </c>
      <c r="B86" s="97" t="s">
        <v>104</v>
      </c>
      <c r="C86" s="97">
        <v>12.0</v>
      </c>
      <c r="D86" s="97">
        <v>8.0</v>
      </c>
      <c r="E86" s="97">
        <v>1.0</v>
      </c>
      <c r="F86" s="97">
        <v>11.0</v>
      </c>
      <c r="G86" s="97">
        <v>3.0</v>
      </c>
      <c r="H86" s="97">
        <v>3.0</v>
      </c>
      <c r="I86" s="97">
        <v>7.0</v>
      </c>
      <c r="J86" s="97">
        <v>11.0</v>
      </c>
      <c r="K86" s="97">
        <v>3.0</v>
      </c>
      <c r="L86" s="97">
        <v>8.0</v>
      </c>
      <c r="M86" s="97">
        <v>9.0</v>
      </c>
      <c r="N86" s="97">
        <v>4.0</v>
      </c>
      <c r="O86" s="97">
        <v>8.0</v>
      </c>
      <c r="P86" s="97">
        <v>6.0</v>
      </c>
      <c r="Q86" s="97">
        <v>3.0</v>
      </c>
      <c r="R86" s="97">
        <v>8.0</v>
      </c>
      <c r="S86" s="98"/>
      <c r="T86" s="97">
        <v>9.0</v>
      </c>
      <c r="U86" s="105">
        <f t="shared" ref="U86:W86" si="86">(C86+F86+I86+L86+O86+R86)</f>
        <v>54</v>
      </c>
      <c r="V86" s="101">
        <f t="shared" si="86"/>
        <v>37</v>
      </c>
      <c r="W86" s="101">
        <f t="shared" si="86"/>
        <v>23</v>
      </c>
      <c r="X86" s="23">
        <f t="shared" si="69"/>
        <v>94.73684211</v>
      </c>
      <c r="Y86" s="23">
        <f t="shared" si="70"/>
        <v>97.36842105</v>
      </c>
      <c r="Z86" s="23">
        <f t="shared" si="71"/>
        <v>100</v>
      </c>
    </row>
    <row r="87" ht="14.25" customHeight="1">
      <c r="A87" s="97">
        <v>17.0</v>
      </c>
      <c r="B87" s="97" t="s">
        <v>105</v>
      </c>
      <c r="C87" s="97">
        <v>12.0</v>
      </c>
      <c r="D87" s="97">
        <v>7.0</v>
      </c>
      <c r="E87" s="97">
        <v>1.0</v>
      </c>
      <c r="F87" s="97">
        <v>11.0</v>
      </c>
      <c r="G87" s="97">
        <v>4.0</v>
      </c>
      <c r="H87" s="97">
        <v>3.0</v>
      </c>
      <c r="I87" s="97">
        <v>7.0</v>
      </c>
      <c r="J87" s="97">
        <v>11.0</v>
      </c>
      <c r="K87" s="97">
        <v>3.0</v>
      </c>
      <c r="L87" s="97">
        <v>8.0</v>
      </c>
      <c r="M87" s="97">
        <v>9.0</v>
      </c>
      <c r="N87" s="97">
        <v>3.0</v>
      </c>
      <c r="O87" s="97">
        <v>9.0</v>
      </c>
      <c r="P87" s="97">
        <v>6.0</v>
      </c>
      <c r="Q87" s="97">
        <v>3.0</v>
      </c>
      <c r="R87" s="97">
        <v>7.0</v>
      </c>
      <c r="S87" s="98"/>
      <c r="T87" s="97">
        <v>9.0</v>
      </c>
      <c r="U87" s="105">
        <f t="shared" ref="U87:W87" si="87">(C87+F87+I87+L87+O87+R87)</f>
        <v>54</v>
      </c>
      <c r="V87" s="101">
        <f t="shared" si="87"/>
        <v>37</v>
      </c>
      <c r="W87" s="101">
        <f t="shared" si="87"/>
        <v>22</v>
      </c>
      <c r="X87" s="23">
        <f t="shared" si="69"/>
        <v>94.73684211</v>
      </c>
      <c r="Y87" s="23">
        <f t="shared" si="70"/>
        <v>97.36842105</v>
      </c>
      <c r="Z87" s="23">
        <f t="shared" si="71"/>
        <v>95.65217391</v>
      </c>
    </row>
    <row r="88" ht="14.25" customHeight="1">
      <c r="A88" s="97">
        <v>18.0</v>
      </c>
      <c r="B88" s="97" t="s">
        <v>106</v>
      </c>
      <c r="C88" s="97">
        <v>11.0</v>
      </c>
      <c r="D88" s="97">
        <v>7.0</v>
      </c>
      <c r="E88" s="97">
        <v>0.0</v>
      </c>
      <c r="F88" s="97">
        <v>11.0</v>
      </c>
      <c r="G88" s="97">
        <v>2.0</v>
      </c>
      <c r="H88" s="97">
        <v>2.0</v>
      </c>
      <c r="I88" s="97">
        <v>7.0</v>
      </c>
      <c r="J88" s="97">
        <v>11.0</v>
      </c>
      <c r="K88" s="97">
        <v>3.0</v>
      </c>
      <c r="L88" s="97">
        <v>8.0</v>
      </c>
      <c r="M88" s="97">
        <v>9.0</v>
      </c>
      <c r="N88" s="97">
        <v>4.0</v>
      </c>
      <c r="O88" s="97">
        <v>9.0</v>
      </c>
      <c r="P88" s="97">
        <v>6.0</v>
      </c>
      <c r="Q88" s="97">
        <v>3.0</v>
      </c>
      <c r="R88" s="97">
        <v>8.0</v>
      </c>
      <c r="S88" s="98"/>
      <c r="T88" s="97">
        <v>9.0</v>
      </c>
      <c r="U88" s="105">
        <f t="shared" ref="U88:W88" si="88">(C88+F88+I88+L88+O88+R88)</f>
        <v>54</v>
      </c>
      <c r="V88" s="101">
        <f t="shared" si="88"/>
        <v>35</v>
      </c>
      <c r="W88" s="101">
        <f t="shared" si="88"/>
        <v>21</v>
      </c>
      <c r="X88" s="23">
        <f t="shared" si="69"/>
        <v>94.73684211</v>
      </c>
      <c r="Y88" s="23">
        <f t="shared" si="70"/>
        <v>92.10526316</v>
      </c>
      <c r="Z88" s="23">
        <f t="shared" si="71"/>
        <v>91.30434783</v>
      </c>
    </row>
    <row r="89" ht="14.25" customHeight="1">
      <c r="A89" s="97">
        <v>19.0</v>
      </c>
      <c r="B89" s="97" t="s">
        <v>107</v>
      </c>
      <c r="C89" s="97">
        <v>9.0</v>
      </c>
      <c r="D89" s="97">
        <v>7.0</v>
      </c>
      <c r="E89" s="97">
        <v>1.0</v>
      </c>
      <c r="F89" s="97">
        <v>8.0</v>
      </c>
      <c r="G89" s="97">
        <v>4.0</v>
      </c>
      <c r="H89" s="97">
        <v>2.0</v>
      </c>
      <c r="I89" s="97">
        <v>5.0</v>
      </c>
      <c r="J89" s="97">
        <v>11.0</v>
      </c>
      <c r="K89" s="97">
        <v>2.0</v>
      </c>
      <c r="L89" s="97">
        <v>6.0</v>
      </c>
      <c r="M89" s="97">
        <v>9.0</v>
      </c>
      <c r="N89" s="97">
        <v>2.0</v>
      </c>
      <c r="O89" s="97">
        <v>8.0</v>
      </c>
      <c r="P89" s="97">
        <v>6.0</v>
      </c>
      <c r="Q89" s="97">
        <v>3.0</v>
      </c>
      <c r="R89" s="97">
        <v>6.0</v>
      </c>
      <c r="S89" s="98"/>
      <c r="T89" s="97">
        <v>7.0</v>
      </c>
      <c r="U89" s="105">
        <f t="shared" ref="U89:W89" si="89">(C89+F89+I89+L89+O89+R89)</f>
        <v>42</v>
      </c>
      <c r="V89" s="101">
        <f t="shared" si="89"/>
        <v>37</v>
      </c>
      <c r="W89" s="101">
        <f t="shared" si="89"/>
        <v>17</v>
      </c>
      <c r="X89" s="23">
        <f t="shared" si="69"/>
        <v>73.68421053</v>
      </c>
      <c r="Y89" s="23">
        <f t="shared" si="70"/>
        <v>97.36842105</v>
      </c>
      <c r="Z89" s="23">
        <f t="shared" si="71"/>
        <v>73.91304348</v>
      </c>
    </row>
    <row r="90" ht="14.25" customHeight="1">
      <c r="A90" s="97">
        <v>20.0</v>
      </c>
      <c r="B90" s="97" t="s">
        <v>108</v>
      </c>
      <c r="C90" s="97">
        <v>12.0</v>
      </c>
      <c r="D90" s="97">
        <v>8.0</v>
      </c>
      <c r="E90" s="97">
        <v>1.0</v>
      </c>
      <c r="F90" s="97">
        <v>11.0</v>
      </c>
      <c r="G90" s="97">
        <v>4.0</v>
      </c>
      <c r="H90" s="97">
        <v>3.0</v>
      </c>
      <c r="I90" s="97">
        <v>7.0</v>
      </c>
      <c r="J90" s="97">
        <v>11.0</v>
      </c>
      <c r="K90" s="97">
        <v>3.0</v>
      </c>
      <c r="L90" s="97">
        <v>8.0</v>
      </c>
      <c r="M90" s="97">
        <v>9.0</v>
      </c>
      <c r="N90" s="97">
        <v>4.0</v>
      </c>
      <c r="O90" s="97">
        <v>8.0</v>
      </c>
      <c r="P90" s="97">
        <v>6.0</v>
      </c>
      <c r="Q90" s="97">
        <v>3.0</v>
      </c>
      <c r="R90" s="97">
        <v>8.0</v>
      </c>
      <c r="S90" s="98"/>
      <c r="T90" s="97">
        <v>9.0</v>
      </c>
      <c r="U90" s="105">
        <f t="shared" ref="U90:W90" si="90">(C90+F90+I90+L90+O90+R90)</f>
        <v>54</v>
      </c>
      <c r="V90" s="101">
        <f t="shared" si="90"/>
        <v>38</v>
      </c>
      <c r="W90" s="101">
        <f t="shared" si="90"/>
        <v>23</v>
      </c>
      <c r="X90" s="23">
        <f t="shared" si="69"/>
        <v>94.73684211</v>
      </c>
      <c r="Y90" s="23">
        <f t="shared" si="70"/>
        <v>100</v>
      </c>
      <c r="Z90" s="23">
        <f t="shared" si="71"/>
        <v>100</v>
      </c>
    </row>
    <row r="91" ht="14.25" customHeight="1">
      <c r="A91" s="97">
        <v>21.0</v>
      </c>
      <c r="B91" s="97" t="s">
        <v>109</v>
      </c>
      <c r="C91" s="97">
        <v>8.0</v>
      </c>
      <c r="D91" s="97">
        <v>6.0</v>
      </c>
      <c r="E91" s="97">
        <v>1.0</v>
      </c>
      <c r="F91" s="97">
        <v>6.0</v>
      </c>
      <c r="G91" s="97">
        <v>3.0</v>
      </c>
      <c r="H91" s="97">
        <v>2.0</v>
      </c>
      <c r="I91" s="97">
        <v>4.0</v>
      </c>
      <c r="J91" s="97">
        <v>11.0</v>
      </c>
      <c r="K91" s="97">
        <v>2.0</v>
      </c>
      <c r="L91" s="97">
        <v>4.0</v>
      </c>
      <c r="M91" s="97">
        <v>9.0</v>
      </c>
      <c r="N91" s="97">
        <v>3.0</v>
      </c>
      <c r="O91" s="97">
        <v>8.0</v>
      </c>
      <c r="P91" s="97">
        <v>6.0</v>
      </c>
      <c r="Q91" s="97">
        <v>3.0</v>
      </c>
      <c r="R91" s="97">
        <v>5.0</v>
      </c>
      <c r="S91" s="98"/>
      <c r="T91" s="97">
        <v>6.0</v>
      </c>
      <c r="U91" s="105">
        <f t="shared" ref="U91:W91" si="91">(C91+F91+I91+L91+O91+R91)</f>
        <v>35</v>
      </c>
      <c r="V91" s="101">
        <f t="shared" si="91"/>
        <v>35</v>
      </c>
      <c r="W91" s="101">
        <f t="shared" si="91"/>
        <v>17</v>
      </c>
      <c r="X91" s="23">
        <f t="shared" si="69"/>
        <v>61.40350877</v>
      </c>
      <c r="Y91" s="23">
        <f t="shared" si="70"/>
        <v>92.10526316</v>
      </c>
      <c r="Z91" s="23">
        <f t="shared" si="71"/>
        <v>73.91304348</v>
      </c>
    </row>
    <row r="92" ht="14.25" customHeight="1">
      <c r="A92" s="97">
        <v>22.0</v>
      </c>
      <c r="B92" s="97" t="s">
        <v>110</v>
      </c>
      <c r="C92" s="97">
        <v>8.0</v>
      </c>
      <c r="D92" s="97">
        <v>7.0</v>
      </c>
      <c r="E92" s="97">
        <v>1.0</v>
      </c>
      <c r="F92" s="97">
        <v>9.0</v>
      </c>
      <c r="G92" s="97">
        <v>2.0</v>
      </c>
      <c r="H92" s="97">
        <v>3.0</v>
      </c>
      <c r="I92" s="97">
        <v>6.0</v>
      </c>
      <c r="J92" s="97">
        <v>11.0</v>
      </c>
      <c r="K92" s="97">
        <v>3.0</v>
      </c>
      <c r="L92" s="97">
        <v>6.0</v>
      </c>
      <c r="M92" s="97">
        <v>9.0</v>
      </c>
      <c r="N92" s="97">
        <v>3.0</v>
      </c>
      <c r="O92" s="97">
        <v>8.0</v>
      </c>
      <c r="P92" s="97">
        <v>6.0</v>
      </c>
      <c r="Q92" s="97">
        <v>2.0</v>
      </c>
      <c r="R92" s="97">
        <v>7.0</v>
      </c>
      <c r="S92" s="98"/>
      <c r="T92" s="97">
        <v>8.0</v>
      </c>
      <c r="U92" s="105">
        <f t="shared" ref="U92:W92" si="92">(C92+F92+I92+L92+O92+R92)</f>
        <v>44</v>
      </c>
      <c r="V92" s="101">
        <f t="shared" si="92"/>
        <v>35</v>
      </c>
      <c r="W92" s="101">
        <f t="shared" si="92"/>
        <v>20</v>
      </c>
      <c r="X92" s="23">
        <f t="shared" si="69"/>
        <v>77.19298246</v>
      </c>
      <c r="Y92" s="23">
        <f t="shared" si="70"/>
        <v>92.10526316</v>
      </c>
      <c r="Z92" s="23">
        <f t="shared" si="71"/>
        <v>86.95652174</v>
      </c>
    </row>
    <row r="93" ht="14.25" customHeight="1">
      <c r="A93" s="97">
        <v>23.0</v>
      </c>
      <c r="B93" s="97" t="s">
        <v>111</v>
      </c>
      <c r="C93" s="97">
        <v>8.0</v>
      </c>
      <c r="D93" s="97">
        <v>7.0</v>
      </c>
      <c r="E93" s="97">
        <v>1.0</v>
      </c>
      <c r="F93" s="97">
        <v>10.0</v>
      </c>
      <c r="G93" s="97">
        <v>3.0</v>
      </c>
      <c r="H93" s="97">
        <v>3.0</v>
      </c>
      <c r="I93" s="97">
        <v>4.0</v>
      </c>
      <c r="J93" s="97">
        <v>11.0</v>
      </c>
      <c r="K93" s="97">
        <v>3.0</v>
      </c>
      <c r="L93" s="97">
        <v>5.0</v>
      </c>
      <c r="M93" s="97">
        <v>9.0</v>
      </c>
      <c r="N93" s="97">
        <v>3.0</v>
      </c>
      <c r="O93" s="97">
        <v>8.0</v>
      </c>
      <c r="P93" s="97">
        <v>6.0</v>
      </c>
      <c r="Q93" s="97">
        <v>2.0</v>
      </c>
      <c r="R93" s="97">
        <v>7.0</v>
      </c>
      <c r="S93" s="98"/>
      <c r="T93" s="97">
        <v>6.0</v>
      </c>
      <c r="U93" s="105">
        <f t="shared" ref="U93:W93" si="93">(C93+F93+I93+L93+O93+R93)</f>
        <v>42</v>
      </c>
      <c r="V93" s="101">
        <f t="shared" si="93"/>
        <v>36</v>
      </c>
      <c r="W93" s="101">
        <f t="shared" si="93"/>
        <v>18</v>
      </c>
      <c r="X93" s="23">
        <f t="shared" si="69"/>
        <v>73.68421053</v>
      </c>
      <c r="Y93" s="23">
        <f t="shared" si="70"/>
        <v>94.73684211</v>
      </c>
      <c r="Z93" s="23">
        <f t="shared" si="71"/>
        <v>78.26086957</v>
      </c>
    </row>
    <row r="94" ht="14.25" customHeight="1">
      <c r="A94" s="97">
        <v>24.0</v>
      </c>
      <c r="B94" s="97" t="s">
        <v>112</v>
      </c>
      <c r="C94" s="97">
        <v>10.0</v>
      </c>
      <c r="D94" s="97">
        <v>7.0</v>
      </c>
      <c r="E94" s="97">
        <v>1.0</v>
      </c>
      <c r="F94" s="97">
        <v>11.0</v>
      </c>
      <c r="G94" s="97">
        <v>4.0</v>
      </c>
      <c r="H94" s="97">
        <v>3.0</v>
      </c>
      <c r="I94" s="97">
        <v>6.0</v>
      </c>
      <c r="J94" s="97">
        <v>11.0</v>
      </c>
      <c r="K94" s="97">
        <v>3.0</v>
      </c>
      <c r="L94" s="97">
        <v>6.0</v>
      </c>
      <c r="M94" s="97">
        <v>9.0</v>
      </c>
      <c r="N94" s="97">
        <v>4.0</v>
      </c>
      <c r="O94" s="97">
        <v>8.0</v>
      </c>
      <c r="P94" s="97">
        <v>6.0</v>
      </c>
      <c r="Q94" s="97">
        <v>2.0</v>
      </c>
      <c r="R94" s="97">
        <v>8.0</v>
      </c>
      <c r="S94" s="98"/>
      <c r="T94" s="97">
        <v>8.0</v>
      </c>
      <c r="U94" s="105">
        <f t="shared" ref="U94:W94" si="94">(C94+F94+I94+L94+O94+R94)</f>
        <v>49</v>
      </c>
      <c r="V94" s="101">
        <f t="shared" si="94"/>
        <v>37</v>
      </c>
      <c r="W94" s="101">
        <f t="shared" si="94"/>
        <v>21</v>
      </c>
      <c r="X94" s="23">
        <f t="shared" si="69"/>
        <v>85.96491228</v>
      </c>
      <c r="Y94" s="23">
        <f t="shared" si="70"/>
        <v>97.36842105</v>
      </c>
      <c r="Z94" s="23">
        <f t="shared" si="71"/>
        <v>91.30434783</v>
      </c>
    </row>
    <row r="95" ht="14.25" customHeight="1">
      <c r="A95" s="97">
        <v>25.0</v>
      </c>
      <c r="B95" s="97" t="s">
        <v>113</v>
      </c>
      <c r="C95" s="97">
        <v>8.0</v>
      </c>
      <c r="D95" s="97">
        <v>6.0</v>
      </c>
      <c r="E95" s="97">
        <v>1.0</v>
      </c>
      <c r="F95" s="97">
        <v>10.0</v>
      </c>
      <c r="G95" s="97">
        <v>3.0</v>
      </c>
      <c r="H95" s="97">
        <v>3.0</v>
      </c>
      <c r="I95" s="97">
        <v>6.0</v>
      </c>
      <c r="J95" s="97">
        <v>9.0</v>
      </c>
      <c r="K95" s="97">
        <v>3.0</v>
      </c>
      <c r="L95" s="97">
        <v>6.0</v>
      </c>
      <c r="M95" s="97">
        <v>9.0</v>
      </c>
      <c r="N95" s="97">
        <v>4.0</v>
      </c>
      <c r="O95" s="97">
        <v>8.0</v>
      </c>
      <c r="P95" s="97">
        <v>6.0</v>
      </c>
      <c r="Q95" s="97">
        <v>2.0</v>
      </c>
      <c r="R95" s="97">
        <v>7.0</v>
      </c>
      <c r="S95" s="98"/>
      <c r="T95" s="97">
        <v>6.0</v>
      </c>
      <c r="U95" s="105">
        <f t="shared" ref="U95:W95" si="95">(C95+F95+I95+L95+O95+R95)</f>
        <v>45</v>
      </c>
      <c r="V95" s="101">
        <f t="shared" si="95"/>
        <v>33</v>
      </c>
      <c r="W95" s="101">
        <f t="shared" si="95"/>
        <v>19</v>
      </c>
      <c r="X95" s="23">
        <f t="shared" si="69"/>
        <v>78.94736842</v>
      </c>
      <c r="Y95" s="23">
        <f t="shared" si="70"/>
        <v>86.84210526</v>
      </c>
      <c r="Z95" s="23">
        <f t="shared" si="71"/>
        <v>82.60869565</v>
      </c>
    </row>
    <row r="96" ht="14.25" customHeight="1">
      <c r="A96" s="97">
        <v>26.0</v>
      </c>
      <c r="B96" s="97" t="s">
        <v>114</v>
      </c>
      <c r="C96" s="97">
        <v>10.0</v>
      </c>
      <c r="D96" s="97">
        <v>6.0</v>
      </c>
      <c r="E96" s="97">
        <v>1.0</v>
      </c>
      <c r="F96" s="97">
        <v>10.0</v>
      </c>
      <c r="G96" s="97">
        <v>4.0</v>
      </c>
      <c r="H96" s="97">
        <v>3.0</v>
      </c>
      <c r="I96" s="97">
        <v>7.0</v>
      </c>
      <c r="J96" s="97">
        <v>8.0</v>
      </c>
      <c r="K96" s="97">
        <v>3.0</v>
      </c>
      <c r="L96" s="97">
        <v>6.0</v>
      </c>
      <c r="M96" s="97">
        <v>9.0</v>
      </c>
      <c r="N96" s="97">
        <v>4.0</v>
      </c>
      <c r="O96" s="97">
        <v>8.0</v>
      </c>
      <c r="P96" s="97">
        <v>6.0</v>
      </c>
      <c r="Q96" s="97">
        <v>2.0</v>
      </c>
      <c r="R96" s="97">
        <v>7.0</v>
      </c>
      <c r="S96" s="98"/>
      <c r="T96" s="97">
        <v>8.0</v>
      </c>
      <c r="U96" s="105">
        <f t="shared" ref="U96:W96" si="96">(C96+F96+I96+L96+O96+R96)</f>
        <v>48</v>
      </c>
      <c r="V96" s="101">
        <f t="shared" si="96"/>
        <v>33</v>
      </c>
      <c r="W96" s="101">
        <f t="shared" si="96"/>
        <v>21</v>
      </c>
      <c r="X96" s="23">
        <f t="shared" si="69"/>
        <v>84.21052632</v>
      </c>
      <c r="Y96" s="23">
        <f t="shared" si="70"/>
        <v>86.84210526</v>
      </c>
      <c r="Z96" s="23">
        <f t="shared" si="71"/>
        <v>91.30434783</v>
      </c>
    </row>
    <row r="97" ht="14.25" customHeight="1">
      <c r="A97" s="97">
        <v>27.0</v>
      </c>
      <c r="B97" s="97" t="s">
        <v>115</v>
      </c>
      <c r="C97" s="97">
        <v>12.0</v>
      </c>
      <c r="D97" s="97">
        <v>8.0</v>
      </c>
      <c r="E97" s="97">
        <v>1.0</v>
      </c>
      <c r="F97" s="97">
        <v>11.0</v>
      </c>
      <c r="G97" s="97">
        <v>4.0</v>
      </c>
      <c r="H97" s="97">
        <v>3.0</v>
      </c>
      <c r="I97" s="97">
        <v>6.0</v>
      </c>
      <c r="J97" s="97">
        <v>11.0</v>
      </c>
      <c r="K97" s="97">
        <v>3.0</v>
      </c>
      <c r="L97" s="97">
        <v>7.0</v>
      </c>
      <c r="M97" s="97">
        <v>9.0</v>
      </c>
      <c r="N97" s="97">
        <v>3.0</v>
      </c>
      <c r="O97" s="97">
        <v>8.0</v>
      </c>
      <c r="P97" s="97">
        <v>5.0</v>
      </c>
      <c r="Q97" s="97">
        <v>2.0</v>
      </c>
      <c r="R97" s="97">
        <v>8.0</v>
      </c>
      <c r="S97" s="98"/>
      <c r="T97" s="97">
        <v>8.0</v>
      </c>
      <c r="U97" s="105">
        <f t="shared" ref="U97:W97" si="97">(C97+F97+I97+L97+O97+R97)</f>
        <v>52</v>
      </c>
      <c r="V97" s="101">
        <f t="shared" si="97"/>
        <v>37</v>
      </c>
      <c r="W97" s="101">
        <f t="shared" si="97"/>
        <v>20</v>
      </c>
      <c r="X97" s="23">
        <f t="shared" si="69"/>
        <v>91.22807018</v>
      </c>
      <c r="Y97" s="23">
        <f t="shared" si="70"/>
        <v>97.36842105</v>
      </c>
      <c r="Z97" s="23">
        <f t="shared" si="71"/>
        <v>86.95652174</v>
      </c>
    </row>
    <row r="98" ht="14.25" customHeight="1">
      <c r="A98" s="97">
        <v>28.0</v>
      </c>
      <c r="B98" s="97" t="s">
        <v>116</v>
      </c>
      <c r="C98" s="97">
        <v>9.0</v>
      </c>
      <c r="D98" s="97">
        <v>8.0</v>
      </c>
      <c r="E98" s="97">
        <v>1.0</v>
      </c>
      <c r="F98" s="97">
        <v>10.0</v>
      </c>
      <c r="G98" s="97">
        <v>4.0</v>
      </c>
      <c r="H98" s="97">
        <v>3.0</v>
      </c>
      <c r="I98" s="97">
        <v>6.0</v>
      </c>
      <c r="J98" s="97">
        <v>11.0</v>
      </c>
      <c r="K98" s="97">
        <v>3.0</v>
      </c>
      <c r="L98" s="97">
        <v>6.0</v>
      </c>
      <c r="M98" s="97">
        <v>9.0</v>
      </c>
      <c r="N98" s="97">
        <v>4.0</v>
      </c>
      <c r="O98" s="97">
        <v>8.0</v>
      </c>
      <c r="P98" s="97">
        <v>5.0</v>
      </c>
      <c r="Q98" s="97">
        <v>2.0</v>
      </c>
      <c r="R98" s="97">
        <v>7.0</v>
      </c>
      <c r="S98" s="98"/>
      <c r="T98" s="97">
        <v>8.0</v>
      </c>
      <c r="U98" s="105">
        <f t="shared" ref="U98:W98" si="98">(C98+F98+I98+L98+O98+R98)</f>
        <v>46</v>
      </c>
      <c r="V98" s="101">
        <f t="shared" si="98"/>
        <v>37</v>
      </c>
      <c r="W98" s="101">
        <f t="shared" si="98"/>
        <v>21</v>
      </c>
      <c r="X98" s="23">
        <f t="shared" si="69"/>
        <v>80.70175439</v>
      </c>
      <c r="Y98" s="23">
        <f t="shared" si="70"/>
        <v>97.36842105</v>
      </c>
      <c r="Z98" s="23">
        <f t="shared" si="71"/>
        <v>91.30434783</v>
      </c>
    </row>
    <row r="99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7"/>
      <c r="K99" s="98"/>
      <c r="L99" s="98"/>
      <c r="M99" s="98"/>
      <c r="N99" s="98"/>
      <c r="O99" s="98"/>
      <c r="P99" s="97"/>
      <c r="Q99" s="98"/>
      <c r="R99" s="98"/>
      <c r="S99" s="98"/>
      <c r="T99" s="98"/>
      <c r="U99" s="98"/>
      <c r="V99" s="103"/>
      <c r="W99" s="98"/>
      <c r="X99" s="98"/>
      <c r="Y99" s="98"/>
      <c r="Z99" s="98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ht="14.25" customHeight="1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</sheetData>
  <autoFilter ref="$A$70:$D$98"/>
  <mergeCells count="11">
    <mergeCell ref="O5:Q5"/>
    <mergeCell ref="R5:T5"/>
    <mergeCell ref="U5:W5"/>
    <mergeCell ref="X5:Z5"/>
    <mergeCell ref="A1:Z3"/>
    <mergeCell ref="A4:Z4"/>
    <mergeCell ref="A5:B5"/>
    <mergeCell ref="C5:E5"/>
    <mergeCell ref="F5:H5"/>
    <mergeCell ref="I5:K5"/>
    <mergeCell ref="L5:N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12.14"/>
    <col customWidth="1" min="25" max="25" width="5.71"/>
    <col customWidth="1" min="26" max="26" width="5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3.5" customHeight="1">
      <c r="A4" s="9" t="s">
        <v>118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00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6" t="s">
        <v>13</v>
      </c>
      <c r="V6" s="16" t="s">
        <v>14</v>
      </c>
      <c r="W6" s="16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>
        <v>5.0</v>
      </c>
      <c r="D7" s="20">
        <v>4.0</v>
      </c>
      <c r="E7" s="21">
        <v>1.0</v>
      </c>
      <c r="F7" s="20">
        <v>7.0</v>
      </c>
      <c r="G7" s="20">
        <v>3.0</v>
      </c>
      <c r="H7" s="21">
        <v>2.0</v>
      </c>
      <c r="I7" s="20">
        <v>3.0</v>
      </c>
      <c r="J7" s="20">
        <v>5.0</v>
      </c>
      <c r="K7" s="21">
        <v>1.0</v>
      </c>
      <c r="L7" s="20">
        <v>3.0</v>
      </c>
      <c r="M7" s="20">
        <v>4.0</v>
      </c>
      <c r="N7" s="21">
        <v>2.0</v>
      </c>
      <c r="O7" s="20">
        <v>6.0</v>
      </c>
      <c r="P7" s="20">
        <v>4.0</v>
      </c>
      <c r="Q7" s="21">
        <v>1.0</v>
      </c>
      <c r="R7" s="20">
        <v>4.0</v>
      </c>
      <c r="S7" s="20">
        <v>0.0</v>
      </c>
      <c r="T7" s="21">
        <v>3.0</v>
      </c>
      <c r="U7" s="101">
        <f t="shared" ref="U7:W7" si="1">(C7+F7+I7+L7+O7+R7)</f>
        <v>28</v>
      </c>
      <c r="V7" s="101">
        <f t="shared" si="1"/>
        <v>20</v>
      </c>
      <c r="W7" s="101">
        <f t="shared" si="1"/>
        <v>10</v>
      </c>
      <c r="X7" s="23">
        <f t="shared" ref="X7:X98" si="3">(U7*100/28)</f>
        <v>100</v>
      </c>
      <c r="Y7" s="23">
        <f t="shared" ref="Y7:Y98" si="4">(V7*100/20)</f>
        <v>100</v>
      </c>
      <c r="Z7" s="23">
        <f t="shared" ref="Z7:Z98" si="5">(W7*100/10)</f>
        <v>100</v>
      </c>
    </row>
    <row r="8" ht="14.25" customHeight="1">
      <c r="A8" s="24">
        <v>1.0</v>
      </c>
      <c r="B8" s="25" t="s">
        <v>17</v>
      </c>
      <c r="C8" s="26">
        <v>4.0</v>
      </c>
      <c r="D8" s="26">
        <v>3.0</v>
      </c>
      <c r="E8" s="26">
        <v>1.0</v>
      </c>
      <c r="F8" s="27">
        <v>7.0</v>
      </c>
      <c r="G8" s="28">
        <v>3.0</v>
      </c>
      <c r="H8" s="28">
        <v>2.0</v>
      </c>
      <c r="I8" s="27">
        <v>3.0</v>
      </c>
      <c r="J8" s="27">
        <v>3.0</v>
      </c>
      <c r="K8" s="27">
        <v>1.0</v>
      </c>
      <c r="L8" s="27">
        <v>3.0</v>
      </c>
      <c r="M8" s="27">
        <v>4.0</v>
      </c>
      <c r="N8" s="27">
        <v>2.0</v>
      </c>
      <c r="O8" s="27">
        <v>6.0</v>
      </c>
      <c r="P8" s="27">
        <v>4.0</v>
      </c>
      <c r="Q8" s="27">
        <v>1.0</v>
      </c>
      <c r="R8" s="27">
        <v>4.0</v>
      </c>
      <c r="S8" s="27">
        <v>0.0</v>
      </c>
      <c r="T8" s="27">
        <v>3.0</v>
      </c>
      <c r="U8" s="101">
        <f t="shared" ref="U8:W8" si="2">(C8+F8+I8+L8+O8+R8)</f>
        <v>27</v>
      </c>
      <c r="V8" s="101">
        <f t="shared" si="2"/>
        <v>17</v>
      </c>
      <c r="W8" s="101">
        <f t="shared" si="2"/>
        <v>10</v>
      </c>
      <c r="X8" s="23">
        <f t="shared" si="3"/>
        <v>96.42857143</v>
      </c>
      <c r="Y8" s="23">
        <f t="shared" si="4"/>
        <v>85</v>
      </c>
      <c r="Z8" s="23">
        <f t="shared" si="5"/>
        <v>100</v>
      </c>
    </row>
    <row r="9" ht="14.25" customHeight="1">
      <c r="A9" s="24">
        <v>2.0</v>
      </c>
      <c r="B9" s="25" t="s">
        <v>18</v>
      </c>
      <c r="C9" s="26">
        <v>4.0</v>
      </c>
      <c r="D9" s="26">
        <v>3.0</v>
      </c>
      <c r="E9" s="26">
        <v>1.0</v>
      </c>
      <c r="F9" s="28">
        <v>7.0</v>
      </c>
      <c r="G9" s="27">
        <v>4.0</v>
      </c>
      <c r="H9" s="28">
        <v>0.0</v>
      </c>
      <c r="I9" s="27">
        <v>3.0</v>
      </c>
      <c r="J9" s="27">
        <v>3.0</v>
      </c>
      <c r="K9" s="27">
        <v>0.0</v>
      </c>
      <c r="L9" s="27">
        <v>3.0</v>
      </c>
      <c r="M9" s="27">
        <v>4.0</v>
      </c>
      <c r="N9" s="27">
        <v>2.0</v>
      </c>
      <c r="O9" s="27">
        <v>5.0</v>
      </c>
      <c r="P9" s="27">
        <v>3.0</v>
      </c>
      <c r="Q9" s="27">
        <v>1.0</v>
      </c>
      <c r="R9" s="27">
        <v>4.0</v>
      </c>
      <c r="S9" s="27">
        <v>0.0</v>
      </c>
      <c r="T9" s="27">
        <v>3.0</v>
      </c>
      <c r="U9" s="101">
        <f t="shared" ref="U9:W9" si="6">(C9+F9+I9+L9+O9+R9)</f>
        <v>26</v>
      </c>
      <c r="V9" s="101">
        <f t="shared" si="6"/>
        <v>17</v>
      </c>
      <c r="W9" s="101">
        <f t="shared" si="6"/>
        <v>7</v>
      </c>
      <c r="X9" s="23">
        <f t="shared" si="3"/>
        <v>92.85714286</v>
      </c>
      <c r="Y9" s="23">
        <f t="shared" si="4"/>
        <v>85</v>
      </c>
      <c r="Z9" s="23">
        <f t="shared" si="5"/>
        <v>70</v>
      </c>
    </row>
    <row r="10" ht="14.25" customHeight="1">
      <c r="A10" s="24">
        <v>3.0</v>
      </c>
      <c r="B10" s="25" t="s">
        <v>19</v>
      </c>
      <c r="C10" s="26">
        <v>5.0</v>
      </c>
      <c r="D10" s="26">
        <v>4.0</v>
      </c>
      <c r="E10" s="26">
        <v>1.0</v>
      </c>
      <c r="F10" s="27">
        <v>7.0</v>
      </c>
      <c r="G10" s="27">
        <v>3.0</v>
      </c>
      <c r="H10" s="27">
        <v>1.0</v>
      </c>
      <c r="I10" s="27">
        <v>3.0</v>
      </c>
      <c r="J10" s="27">
        <v>5.0</v>
      </c>
      <c r="K10" s="27">
        <v>0.0</v>
      </c>
      <c r="L10" s="27">
        <v>3.0</v>
      </c>
      <c r="M10" s="27">
        <v>4.0</v>
      </c>
      <c r="N10" s="27">
        <v>2.0</v>
      </c>
      <c r="O10" s="27">
        <v>5.0</v>
      </c>
      <c r="P10" s="27">
        <v>2.0</v>
      </c>
      <c r="Q10" s="27">
        <v>1.0</v>
      </c>
      <c r="R10" s="27">
        <v>4.0</v>
      </c>
      <c r="S10" s="27">
        <v>0.0</v>
      </c>
      <c r="T10" s="27">
        <v>3.0</v>
      </c>
      <c r="U10" s="101">
        <f t="shared" ref="U10:W10" si="7">(C10+F10+I10+L10+O10+R10)</f>
        <v>27</v>
      </c>
      <c r="V10" s="101">
        <f t="shared" si="7"/>
        <v>18</v>
      </c>
      <c r="W10" s="101">
        <f t="shared" si="7"/>
        <v>8</v>
      </c>
      <c r="X10" s="23">
        <f t="shared" si="3"/>
        <v>96.42857143</v>
      </c>
      <c r="Y10" s="23">
        <f t="shared" si="4"/>
        <v>90</v>
      </c>
      <c r="Z10" s="23">
        <f t="shared" si="5"/>
        <v>80</v>
      </c>
    </row>
    <row r="11" ht="14.25" customHeight="1">
      <c r="A11" s="24">
        <v>4.0</v>
      </c>
      <c r="B11" s="25" t="s">
        <v>20</v>
      </c>
      <c r="C11" s="26">
        <v>4.0</v>
      </c>
      <c r="D11" s="26">
        <v>3.0</v>
      </c>
      <c r="E11" s="26">
        <v>0.0</v>
      </c>
      <c r="F11" s="28">
        <v>7.0</v>
      </c>
      <c r="G11" s="28">
        <v>3.0</v>
      </c>
      <c r="H11" s="28">
        <v>2.0</v>
      </c>
      <c r="I11" s="27">
        <v>3.0</v>
      </c>
      <c r="J11" s="27">
        <v>5.0</v>
      </c>
      <c r="K11" s="27">
        <v>1.0</v>
      </c>
      <c r="L11" s="27">
        <v>3.0</v>
      </c>
      <c r="M11" s="27">
        <v>4.0</v>
      </c>
      <c r="N11" s="27">
        <v>2.0</v>
      </c>
      <c r="O11" s="27">
        <v>5.0</v>
      </c>
      <c r="P11" s="27">
        <v>4.0</v>
      </c>
      <c r="Q11" s="27">
        <v>1.0</v>
      </c>
      <c r="R11" s="27">
        <v>4.0</v>
      </c>
      <c r="S11" s="27">
        <v>0.0</v>
      </c>
      <c r="T11" s="27">
        <v>3.0</v>
      </c>
      <c r="U11" s="101">
        <f t="shared" ref="U11:W11" si="8">(C11+F11+I11+L11+O11+R11)</f>
        <v>26</v>
      </c>
      <c r="V11" s="101">
        <f t="shared" si="8"/>
        <v>19</v>
      </c>
      <c r="W11" s="101">
        <f t="shared" si="8"/>
        <v>9</v>
      </c>
      <c r="X11" s="23">
        <f t="shared" si="3"/>
        <v>92.85714286</v>
      </c>
      <c r="Y11" s="23">
        <f t="shared" si="4"/>
        <v>95</v>
      </c>
      <c r="Z11" s="23">
        <f t="shared" si="5"/>
        <v>90</v>
      </c>
    </row>
    <row r="12" ht="14.25" customHeight="1">
      <c r="A12" s="24">
        <v>5.0</v>
      </c>
      <c r="B12" s="25" t="s">
        <v>21</v>
      </c>
      <c r="C12" s="26">
        <v>4.0</v>
      </c>
      <c r="D12" s="26">
        <v>3.0</v>
      </c>
      <c r="E12" s="26">
        <v>1.0</v>
      </c>
      <c r="F12" s="28">
        <v>7.0</v>
      </c>
      <c r="G12" s="27">
        <v>2.0</v>
      </c>
      <c r="H12" s="28">
        <v>1.0</v>
      </c>
      <c r="I12" s="27">
        <v>3.0</v>
      </c>
      <c r="J12" s="27">
        <v>5.0</v>
      </c>
      <c r="K12" s="27">
        <v>1.0</v>
      </c>
      <c r="L12" s="27">
        <v>3.0</v>
      </c>
      <c r="M12" s="27">
        <v>4.0</v>
      </c>
      <c r="N12" s="27">
        <v>2.0</v>
      </c>
      <c r="O12" s="27">
        <v>6.0</v>
      </c>
      <c r="P12" s="27">
        <v>3.0</v>
      </c>
      <c r="Q12" s="27">
        <v>1.0</v>
      </c>
      <c r="R12" s="27">
        <v>4.0</v>
      </c>
      <c r="S12" s="27">
        <v>0.0</v>
      </c>
      <c r="T12" s="27">
        <v>3.0</v>
      </c>
      <c r="U12" s="101">
        <f t="shared" ref="U12:W12" si="9">(C12+F12+I12+L12+O12+R12)</f>
        <v>27</v>
      </c>
      <c r="V12" s="101">
        <f t="shared" si="9"/>
        <v>17</v>
      </c>
      <c r="W12" s="101">
        <f t="shared" si="9"/>
        <v>9</v>
      </c>
      <c r="X12" s="23">
        <f t="shared" si="3"/>
        <v>96.42857143</v>
      </c>
      <c r="Y12" s="23">
        <f t="shared" si="4"/>
        <v>85</v>
      </c>
      <c r="Z12" s="23">
        <f t="shared" si="5"/>
        <v>90</v>
      </c>
    </row>
    <row r="13" ht="14.25" customHeight="1">
      <c r="A13" s="24">
        <v>6.0</v>
      </c>
      <c r="B13" s="25" t="s">
        <v>22</v>
      </c>
      <c r="C13" s="26">
        <v>3.0</v>
      </c>
      <c r="D13" s="26">
        <v>3.0</v>
      </c>
      <c r="E13" s="26">
        <v>0.0</v>
      </c>
      <c r="F13" s="27">
        <v>6.0</v>
      </c>
      <c r="G13" s="27">
        <v>2.0</v>
      </c>
      <c r="H13" s="27">
        <v>2.0</v>
      </c>
      <c r="I13" s="27">
        <v>3.0</v>
      </c>
      <c r="J13" s="27">
        <v>5.0</v>
      </c>
      <c r="K13" s="27">
        <v>1.0</v>
      </c>
      <c r="L13" s="27">
        <v>3.0</v>
      </c>
      <c r="M13" s="27">
        <v>2.0</v>
      </c>
      <c r="N13" s="27">
        <v>2.0</v>
      </c>
      <c r="O13" s="27">
        <v>5.0</v>
      </c>
      <c r="P13" s="27">
        <v>2.0</v>
      </c>
      <c r="Q13" s="27">
        <v>1.0</v>
      </c>
      <c r="R13" s="27">
        <v>4.0</v>
      </c>
      <c r="S13" s="27">
        <v>0.0</v>
      </c>
      <c r="T13" s="27">
        <v>3.0</v>
      </c>
      <c r="U13" s="101">
        <f t="shared" ref="U13:W13" si="10">(C13+F13+I13+L13+O13+R13)</f>
        <v>24</v>
      </c>
      <c r="V13" s="101">
        <f t="shared" si="10"/>
        <v>14</v>
      </c>
      <c r="W13" s="101">
        <f t="shared" si="10"/>
        <v>9</v>
      </c>
      <c r="X13" s="23">
        <f t="shared" si="3"/>
        <v>85.71428571</v>
      </c>
      <c r="Y13" s="23">
        <f t="shared" si="4"/>
        <v>70</v>
      </c>
      <c r="Z13" s="23">
        <f t="shared" si="5"/>
        <v>90</v>
      </c>
    </row>
    <row r="14" ht="14.25" customHeight="1">
      <c r="A14" s="24">
        <v>7.0</v>
      </c>
      <c r="B14" s="25" t="s">
        <v>23</v>
      </c>
      <c r="C14" s="26">
        <v>3.0</v>
      </c>
      <c r="D14" s="26">
        <v>3.0</v>
      </c>
      <c r="E14" s="26">
        <v>1.0</v>
      </c>
      <c r="F14" s="28">
        <v>6.0</v>
      </c>
      <c r="G14" s="27">
        <v>3.0</v>
      </c>
      <c r="H14" s="28">
        <v>1.0</v>
      </c>
      <c r="I14" s="27">
        <v>2.0</v>
      </c>
      <c r="J14" s="27">
        <v>3.0</v>
      </c>
      <c r="K14" s="27">
        <v>1.0</v>
      </c>
      <c r="L14" s="27">
        <v>3.0</v>
      </c>
      <c r="M14" s="27">
        <v>2.0</v>
      </c>
      <c r="N14" s="27">
        <v>1.0</v>
      </c>
      <c r="O14" s="27">
        <v>6.0</v>
      </c>
      <c r="P14" s="27">
        <v>3.0</v>
      </c>
      <c r="Q14" s="27">
        <v>1.0</v>
      </c>
      <c r="R14" s="27">
        <v>4.0</v>
      </c>
      <c r="S14" s="27">
        <v>0.0</v>
      </c>
      <c r="T14" s="27">
        <v>3.0</v>
      </c>
      <c r="U14" s="101">
        <f t="shared" ref="U14:W14" si="11">(C14+F14+I14+L14+O14+R14)</f>
        <v>24</v>
      </c>
      <c r="V14" s="101">
        <f t="shared" si="11"/>
        <v>14</v>
      </c>
      <c r="W14" s="101">
        <f t="shared" si="11"/>
        <v>8</v>
      </c>
      <c r="X14" s="23">
        <f t="shared" si="3"/>
        <v>85.71428571</v>
      </c>
      <c r="Y14" s="23">
        <f t="shared" si="4"/>
        <v>70</v>
      </c>
      <c r="Z14" s="23">
        <f t="shared" si="5"/>
        <v>80</v>
      </c>
    </row>
    <row r="15" ht="14.25" customHeight="1">
      <c r="A15" s="24">
        <v>8.0</v>
      </c>
      <c r="B15" s="25" t="s">
        <v>24</v>
      </c>
      <c r="C15" s="26">
        <v>4.0</v>
      </c>
      <c r="D15" s="26">
        <v>3.0</v>
      </c>
      <c r="E15" s="26">
        <v>1.0</v>
      </c>
      <c r="F15" s="27">
        <v>6.0</v>
      </c>
      <c r="G15" s="27">
        <v>2.0</v>
      </c>
      <c r="H15" s="27">
        <v>1.0</v>
      </c>
      <c r="I15" s="27">
        <v>2.0</v>
      </c>
      <c r="J15" s="27">
        <v>3.0</v>
      </c>
      <c r="K15" s="27">
        <v>1.0</v>
      </c>
      <c r="L15" s="27">
        <v>3.0</v>
      </c>
      <c r="M15" s="27">
        <v>2.0</v>
      </c>
      <c r="N15" s="27">
        <v>1.0</v>
      </c>
      <c r="O15" s="27">
        <v>4.0</v>
      </c>
      <c r="P15" s="27">
        <v>4.0</v>
      </c>
      <c r="Q15" s="27">
        <v>1.0</v>
      </c>
      <c r="R15" s="27">
        <v>4.0</v>
      </c>
      <c r="S15" s="27">
        <v>0.0</v>
      </c>
      <c r="T15" s="27">
        <v>3.0</v>
      </c>
      <c r="U15" s="101">
        <f t="shared" ref="U15:W15" si="12">(C15+F15+I15+L15+O15+R15)</f>
        <v>23</v>
      </c>
      <c r="V15" s="101">
        <f t="shared" si="12"/>
        <v>14</v>
      </c>
      <c r="W15" s="101">
        <f t="shared" si="12"/>
        <v>8</v>
      </c>
      <c r="X15" s="23">
        <f t="shared" si="3"/>
        <v>82.14285714</v>
      </c>
      <c r="Y15" s="23">
        <f t="shared" si="4"/>
        <v>70</v>
      </c>
      <c r="Z15" s="23">
        <f t="shared" si="5"/>
        <v>80</v>
      </c>
    </row>
    <row r="16" ht="14.25" customHeight="1">
      <c r="A16" s="24">
        <v>9.0</v>
      </c>
      <c r="B16" s="25" t="s">
        <v>25</v>
      </c>
      <c r="C16" s="26">
        <v>5.0</v>
      </c>
      <c r="D16" s="26">
        <v>3.0</v>
      </c>
      <c r="E16" s="26">
        <v>1.0</v>
      </c>
      <c r="F16" s="27">
        <v>7.0</v>
      </c>
      <c r="G16" s="27">
        <v>3.0</v>
      </c>
      <c r="H16" s="27">
        <v>0.0</v>
      </c>
      <c r="I16" s="27">
        <v>3.0</v>
      </c>
      <c r="J16" s="27">
        <v>5.0</v>
      </c>
      <c r="K16" s="27">
        <v>1.0</v>
      </c>
      <c r="L16" s="27">
        <v>3.0</v>
      </c>
      <c r="M16" s="27">
        <v>4.0</v>
      </c>
      <c r="N16" s="27">
        <v>2.0</v>
      </c>
      <c r="O16" s="27">
        <v>5.0</v>
      </c>
      <c r="P16" s="27">
        <v>3.0</v>
      </c>
      <c r="Q16" s="27">
        <v>1.0</v>
      </c>
      <c r="R16" s="27">
        <v>4.0</v>
      </c>
      <c r="S16" s="27">
        <v>0.0</v>
      </c>
      <c r="T16" s="27">
        <v>3.0</v>
      </c>
      <c r="U16" s="101">
        <f t="shared" ref="U16:W16" si="13">(C16+F16+I16+L16+O16+R16)</f>
        <v>27</v>
      </c>
      <c r="V16" s="101">
        <f t="shared" si="13"/>
        <v>18</v>
      </c>
      <c r="W16" s="101">
        <f t="shared" si="13"/>
        <v>8</v>
      </c>
      <c r="X16" s="23">
        <f t="shared" si="3"/>
        <v>96.42857143</v>
      </c>
      <c r="Y16" s="23">
        <f t="shared" si="4"/>
        <v>90</v>
      </c>
      <c r="Z16" s="23">
        <f t="shared" si="5"/>
        <v>80</v>
      </c>
    </row>
    <row r="17" ht="14.25" customHeight="1">
      <c r="A17" s="24">
        <v>10.0</v>
      </c>
      <c r="B17" s="25" t="s">
        <v>26</v>
      </c>
      <c r="C17" s="26">
        <v>4.0</v>
      </c>
      <c r="D17" s="26">
        <v>4.0</v>
      </c>
      <c r="E17" s="26">
        <v>1.0</v>
      </c>
      <c r="F17" s="27">
        <v>7.0</v>
      </c>
      <c r="G17" s="27">
        <v>2.0</v>
      </c>
      <c r="H17" s="27">
        <v>2.0</v>
      </c>
      <c r="I17" s="27">
        <v>3.0</v>
      </c>
      <c r="J17" s="27">
        <v>5.0</v>
      </c>
      <c r="K17" s="27">
        <v>1.0</v>
      </c>
      <c r="L17" s="27">
        <v>3.0</v>
      </c>
      <c r="M17" s="27">
        <v>4.0</v>
      </c>
      <c r="N17" s="27">
        <v>2.0</v>
      </c>
      <c r="O17" s="27">
        <v>6.0</v>
      </c>
      <c r="P17" s="27">
        <v>2.0</v>
      </c>
      <c r="Q17" s="27">
        <v>0.0</v>
      </c>
      <c r="R17" s="27">
        <v>4.0</v>
      </c>
      <c r="S17" s="27">
        <v>0.0</v>
      </c>
      <c r="T17" s="27">
        <v>3.0</v>
      </c>
      <c r="U17" s="101">
        <f t="shared" ref="U17:W17" si="14">(C17+F17+I17+L17+O17+R17)</f>
        <v>27</v>
      </c>
      <c r="V17" s="101">
        <f t="shared" si="14"/>
        <v>17</v>
      </c>
      <c r="W17" s="101">
        <f t="shared" si="14"/>
        <v>9</v>
      </c>
      <c r="X17" s="23">
        <f t="shared" si="3"/>
        <v>96.42857143</v>
      </c>
      <c r="Y17" s="23">
        <f t="shared" si="4"/>
        <v>85</v>
      </c>
      <c r="Z17" s="23">
        <f t="shared" si="5"/>
        <v>90</v>
      </c>
    </row>
    <row r="18" ht="14.25" customHeight="1">
      <c r="A18" s="24">
        <v>11.0</v>
      </c>
      <c r="B18" s="25" t="s">
        <v>27</v>
      </c>
      <c r="C18" s="26">
        <v>4.0</v>
      </c>
      <c r="D18" s="26">
        <v>3.0</v>
      </c>
      <c r="E18" s="26">
        <v>1.0</v>
      </c>
      <c r="F18" s="27">
        <v>7.0</v>
      </c>
      <c r="G18" s="27">
        <v>3.0</v>
      </c>
      <c r="H18" s="27">
        <v>2.0</v>
      </c>
      <c r="I18" s="27">
        <v>3.0</v>
      </c>
      <c r="J18" s="27">
        <v>5.0</v>
      </c>
      <c r="K18" s="27">
        <v>1.0</v>
      </c>
      <c r="L18" s="27">
        <v>3.0</v>
      </c>
      <c r="M18" s="27">
        <v>4.0</v>
      </c>
      <c r="N18" s="27">
        <v>2.0</v>
      </c>
      <c r="O18" s="27">
        <v>6.0</v>
      </c>
      <c r="P18" s="27">
        <v>3.0</v>
      </c>
      <c r="Q18" s="27">
        <v>1.0</v>
      </c>
      <c r="R18" s="27">
        <v>4.0</v>
      </c>
      <c r="S18" s="27">
        <v>0.0</v>
      </c>
      <c r="T18" s="27">
        <v>3.0</v>
      </c>
      <c r="U18" s="101">
        <f t="shared" ref="U18:W18" si="15">(C18+F18+I18+L18+O18+R18)</f>
        <v>27</v>
      </c>
      <c r="V18" s="101">
        <f t="shared" si="15"/>
        <v>18</v>
      </c>
      <c r="W18" s="101">
        <f t="shared" si="15"/>
        <v>10</v>
      </c>
      <c r="X18" s="23">
        <f t="shared" si="3"/>
        <v>96.42857143</v>
      </c>
      <c r="Y18" s="23">
        <f t="shared" si="4"/>
        <v>90</v>
      </c>
      <c r="Z18" s="23">
        <f t="shared" si="5"/>
        <v>100</v>
      </c>
    </row>
    <row r="19" ht="14.25" customHeight="1">
      <c r="A19" s="24">
        <v>12.0</v>
      </c>
      <c r="B19" s="25" t="s">
        <v>28</v>
      </c>
      <c r="C19" s="26">
        <v>4.0</v>
      </c>
      <c r="D19" s="26">
        <v>3.0</v>
      </c>
      <c r="E19" s="26">
        <v>1.0</v>
      </c>
      <c r="F19" s="27">
        <v>7.0</v>
      </c>
      <c r="G19" s="27">
        <v>3.0</v>
      </c>
      <c r="H19" s="27">
        <v>2.0</v>
      </c>
      <c r="I19" s="27">
        <v>3.0</v>
      </c>
      <c r="J19" s="27">
        <v>5.0</v>
      </c>
      <c r="K19" s="27">
        <v>1.0</v>
      </c>
      <c r="L19" s="27">
        <v>3.0</v>
      </c>
      <c r="M19" s="27">
        <v>4.0</v>
      </c>
      <c r="N19" s="27">
        <v>2.0</v>
      </c>
      <c r="O19" s="27">
        <v>6.0</v>
      </c>
      <c r="P19" s="27">
        <v>4.0</v>
      </c>
      <c r="Q19" s="27">
        <v>1.0</v>
      </c>
      <c r="R19" s="27">
        <v>4.0</v>
      </c>
      <c r="S19" s="27">
        <v>0.0</v>
      </c>
      <c r="T19" s="27">
        <v>3.0</v>
      </c>
      <c r="U19" s="101">
        <f t="shared" ref="U19:W19" si="16">(C19+F19+I19+L19+O19+R19)</f>
        <v>27</v>
      </c>
      <c r="V19" s="101">
        <f t="shared" si="16"/>
        <v>19</v>
      </c>
      <c r="W19" s="101">
        <f t="shared" si="16"/>
        <v>10</v>
      </c>
      <c r="X19" s="23">
        <f t="shared" si="3"/>
        <v>96.42857143</v>
      </c>
      <c r="Y19" s="23">
        <f t="shared" si="4"/>
        <v>95</v>
      </c>
      <c r="Z19" s="23">
        <f t="shared" si="5"/>
        <v>100</v>
      </c>
    </row>
    <row r="20" ht="14.25" customHeight="1">
      <c r="A20" s="24">
        <v>13.0</v>
      </c>
      <c r="B20" s="25" t="s">
        <v>29</v>
      </c>
      <c r="C20" s="26">
        <v>4.0</v>
      </c>
      <c r="D20" s="26">
        <v>3.0</v>
      </c>
      <c r="E20" s="26">
        <v>1.0</v>
      </c>
      <c r="F20" s="27">
        <v>7.0</v>
      </c>
      <c r="G20" s="27">
        <v>2.0</v>
      </c>
      <c r="H20" s="27">
        <v>2.0</v>
      </c>
      <c r="I20" s="27">
        <v>3.0</v>
      </c>
      <c r="J20" s="27">
        <v>5.0</v>
      </c>
      <c r="K20" s="27">
        <v>0.0</v>
      </c>
      <c r="L20" s="27">
        <v>3.0</v>
      </c>
      <c r="M20" s="27">
        <v>4.0</v>
      </c>
      <c r="N20" s="27">
        <v>2.0</v>
      </c>
      <c r="O20" s="27">
        <v>6.0</v>
      </c>
      <c r="P20" s="27">
        <v>3.0</v>
      </c>
      <c r="Q20" s="27">
        <v>1.0</v>
      </c>
      <c r="R20" s="27">
        <v>4.0</v>
      </c>
      <c r="S20" s="27">
        <v>0.0</v>
      </c>
      <c r="T20" s="27">
        <v>3.0</v>
      </c>
      <c r="U20" s="101">
        <f t="shared" ref="U20:W20" si="17">(C20+F20+I20+L20+O20+R20)</f>
        <v>27</v>
      </c>
      <c r="V20" s="101">
        <f t="shared" si="17"/>
        <v>17</v>
      </c>
      <c r="W20" s="101">
        <f t="shared" si="17"/>
        <v>9</v>
      </c>
      <c r="X20" s="23">
        <f t="shared" si="3"/>
        <v>96.42857143</v>
      </c>
      <c r="Y20" s="23">
        <f t="shared" si="4"/>
        <v>85</v>
      </c>
      <c r="Z20" s="23">
        <f t="shared" si="5"/>
        <v>90</v>
      </c>
    </row>
    <row r="21" ht="14.25" customHeight="1">
      <c r="A21" s="24">
        <v>14.0</v>
      </c>
      <c r="B21" s="25" t="s">
        <v>30</v>
      </c>
      <c r="C21" s="26">
        <v>5.0</v>
      </c>
      <c r="D21" s="26">
        <v>3.0</v>
      </c>
      <c r="E21" s="26">
        <v>1.0</v>
      </c>
      <c r="F21" s="28">
        <v>7.0</v>
      </c>
      <c r="G21" s="28">
        <v>3.0</v>
      </c>
      <c r="H21" s="28">
        <v>2.0</v>
      </c>
      <c r="I21" s="27">
        <v>3.0</v>
      </c>
      <c r="J21" s="27">
        <v>5.0</v>
      </c>
      <c r="K21" s="27">
        <v>1.0</v>
      </c>
      <c r="L21" s="27">
        <v>3.0</v>
      </c>
      <c r="M21" s="27">
        <v>4.0</v>
      </c>
      <c r="N21" s="27">
        <v>2.0</v>
      </c>
      <c r="O21" s="27">
        <v>6.0</v>
      </c>
      <c r="P21" s="27">
        <v>2.0</v>
      </c>
      <c r="Q21" s="27">
        <v>1.0</v>
      </c>
      <c r="R21" s="27">
        <v>4.0</v>
      </c>
      <c r="S21" s="27">
        <v>0.0</v>
      </c>
      <c r="T21" s="27">
        <v>3.0</v>
      </c>
      <c r="U21" s="101">
        <f t="shared" ref="U21:W21" si="18">(C21+F21+I21+L21+O21+R21)</f>
        <v>28</v>
      </c>
      <c r="V21" s="101">
        <f t="shared" si="18"/>
        <v>17</v>
      </c>
      <c r="W21" s="101">
        <f t="shared" si="18"/>
        <v>10</v>
      </c>
      <c r="X21" s="23">
        <f t="shared" si="3"/>
        <v>100</v>
      </c>
      <c r="Y21" s="23">
        <f t="shared" si="4"/>
        <v>85</v>
      </c>
      <c r="Z21" s="23">
        <f t="shared" si="5"/>
        <v>100</v>
      </c>
    </row>
    <row r="22" ht="14.25" customHeight="1">
      <c r="A22" s="24">
        <v>15.0</v>
      </c>
      <c r="B22" s="25" t="s">
        <v>31</v>
      </c>
      <c r="C22" s="26">
        <v>3.0</v>
      </c>
      <c r="D22" s="26">
        <v>4.0</v>
      </c>
      <c r="E22" s="26">
        <v>1.0</v>
      </c>
      <c r="F22" s="28">
        <v>7.0</v>
      </c>
      <c r="G22" s="28">
        <v>2.0</v>
      </c>
      <c r="H22" s="28">
        <v>2.0</v>
      </c>
      <c r="I22" s="27">
        <v>3.0</v>
      </c>
      <c r="J22" s="27">
        <v>3.0</v>
      </c>
      <c r="K22" s="27">
        <v>1.0</v>
      </c>
      <c r="L22" s="27">
        <v>3.0</v>
      </c>
      <c r="M22" s="27">
        <v>2.0</v>
      </c>
      <c r="N22" s="27">
        <v>2.0</v>
      </c>
      <c r="O22" s="27">
        <v>6.0</v>
      </c>
      <c r="P22" s="27">
        <v>3.0</v>
      </c>
      <c r="Q22" s="27">
        <v>1.0</v>
      </c>
      <c r="R22" s="27">
        <v>4.0</v>
      </c>
      <c r="S22" s="27">
        <v>0.0</v>
      </c>
      <c r="T22" s="27">
        <v>3.0</v>
      </c>
      <c r="U22" s="101">
        <f t="shared" ref="U22:W22" si="19">(C22+F22+I22+L22+O22+R22)</f>
        <v>26</v>
      </c>
      <c r="V22" s="101">
        <f t="shared" si="19"/>
        <v>14</v>
      </c>
      <c r="W22" s="101">
        <f t="shared" si="19"/>
        <v>10</v>
      </c>
      <c r="X22" s="23">
        <f t="shared" si="3"/>
        <v>92.85714286</v>
      </c>
      <c r="Y22" s="23">
        <f t="shared" si="4"/>
        <v>70</v>
      </c>
      <c r="Z22" s="23">
        <f t="shared" si="5"/>
        <v>100</v>
      </c>
    </row>
    <row r="23" ht="14.25" customHeight="1">
      <c r="A23" s="24">
        <v>16.0</v>
      </c>
      <c r="B23" s="25" t="s">
        <v>32</v>
      </c>
      <c r="C23" s="65">
        <v>4.0</v>
      </c>
      <c r="D23" s="65">
        <v>3.0</v>
      </c>
      <c r="E23" s="65">
        <v>1.0</v>
      </c>
      <c r="F23" s="61">
        <v>6.0</v>
      </c>
      <c r="G23" s="61">
        <v>2.0</v>
      </c>
      <c r="H23" s="61">
        <v>1.0</v>
      </c>
      <c r="I23" s="61">
        <v>3.0</v>
      </c>
      <c r="J23" s="61">
        <v>5.0</v>
      </c>
      <c r="K23" s="61">
        <v>0.0</v>
      </c>
      <c r="L23" s="61">
        <v>3.0</v>
      </c>
      <c r="M23" s="61">
        <v>2.0</v>
      </c>
      <c r="N23" s="61">
        <v>2.0</v>
      </c>
      <c r="O23" s="61">
        <v>6.0</v>
      </c>
      <c r="P23" s="61">
        <v>4.0</v>
      </c>
      <c r="Q23" s="61">
        <v>1.0</v>
      </c>
      <c r="R23" s="61">
        <v>4.0</v>
      </c>
      <c r="S23" s="27">
        <v>0.0</v>
      </c>
      <c r="T23" s="61">
        <v>3.0</v>
      </c>
      <c r="U23" s="101">
        <f t="shared" ref="U23:W23" si="20">(C23+F23+I23+L23+O23+R23)</f>
        <v>26</v>
      </c>
      <c r="V23" s="101">
        <f t="shared" si="20"/>
        <v>16</v>
      </c>
      <c r="W23" s="101">
        <f t="shared" si="20"/>
        <v>8</v>
      </c>
      <c r="X23" s="23">
        <f t="shared" si="3"/>
        <v>92.85714286</v>
      </c>
      <c r="Y23" s="23">
        <f t="shared" si="4"/>
        <v>80</v>
      </c>
      <c r="Z23" s="23">
        <f t="shared" si="5"/>
        <v>80</v>
      </c>
    </row>
    <row r="24" ht="14.25" customHeight="1">
      <c r="A24" s="24">
        <v>17.0</v>
      </c>
      <c r="B24" s="25" t="s">
        <v>33</v>
      </c>
      <c r="C24" s="37">
        <v>4.0</v>
      </c>
      <c r="D24" s="37">
        <v>3.0</v>
      </c>
      <c r="E24" s="37">
        <v>1.0</v>
      </c>
      <c r="F24" s="27">
        <v>7.0</v>
      </c>
      <c r="G24" s="27">
        <v>2.0</v>
      </c>
      <c r="H24" s="27">
        <v>2.0</v>
      </c>
      <c r="I24" s="27">
        <v>3.0</v>
      </c>
      <c r="J24" s="27">
        <v>5.0</v>
      </c>
      <c r="K24" s="27">
        <v>1.0</v>
      </c>
      <c r="L24" s="27">
        <v>3.0</v>
      </c>
      <c r="M24" s="27">
        <v>4.0</v>
      </c>
      <c r="N24" s="27">
        <v>2.0</v>
      </c>
      <c r="O24" s="27">
        <v>5.0</v>
      </c>
      <c r="P24" s="27">
        <v>3.0</v>
      </c>
      <c r="Q24" s="27">
        <v>1.0</v>
      </c>
      <c r="R24" s="27">
        <v>4.0</v>
      </c>
      <c r="S24" s="27">
        <v>0.0</v>
      </c>
      <c r="T24" s="27">
        <v>3.0</v>
      </c>
      <c r="U24" s="101">
        <f t="shared" ref="U24:W24" si="21">(C24+F24+I24+L24+O24+R24)</f>
        <v>26</v>
      </c>
      <c r="V24" s="101">
        <f t="shared" si="21"/>
        <v>17</v>
      </c>
      <c r="W24" s="101">
        <f t="shared" si="21"/>
        <v>10</v>
      </c>
      <c r="X24" s="23">
        <f t="shared" si="3"/>
        <v>92.85714286</v>
      </c>
      <c r="Y24" s="23">
        <f t="shared" si="4"/>
        <v>85</v>
      </c>
      <c r="Z24" s="23">
        <f t="shared" si="5"/>
        <v>100</v>
      </c>
    </row>
    <row r="25" ht="14.25" customHeight="1">
      <c r="A25" s="24">
        <v>18.0</v>
      </c>
      <c r="B25" s="25" t="s">
        <v>34</v>
      </c>
      <c r="C25" s="37">
        <v>5.0</v>
      </c>
      <c r="D25" s="37">
        <v>3.0</v>
      </c>
      <c r="E25" s="37">
        <v>0.0</v>
      </c>
      <c r="F25" s="27">
        <v>7.0</v>
      </c>
      <c r="G25" s="27">
        <v>3.0</v>
      </c>
      <c r="H25" s="27">
        <v>2.0</v>
      </c>
      <c r="I25" s="27">
        <v>3.0</v>
      </c>
      <c r="J25" s="27">
        <v>5.0</v>
      </c>
      <c r="K25" s="27">
        <v>1.0</v>
      </c>
      <c r="L25" s="27">
        <v>3.0</v>
      </c>
      <c r="M25" s="27">
        <v>4.0</v>
      </c>
      <c r="N25" s="27">
        <v>2.0</v>
      </c>
      <c r="O25" s="27">
        <v>6.0</v>
      </c>
      <c r="P25" s="27">
        <v>2.0</v>
      </c>
      <c r="Q25" s="27">
        <v>1.0</v>
      </c>
      <c r="R25" s="27">
        <v>4.0</v>
      </c>
      <c r="S25" s="27">
        <v>0.0</v>
      </c>
      <c r="T25" s="27">
        <v>3.0</v>
      </c>
      <c r="U25" s="101">
        <f t="shared" ref="U25:W25" si="22">(C25+F25+I25+L25+O25+R25)</f>
        <v>28</v>
      </c>
      <c r="V25" s="101">
        <f t="shared" si="22"/>
        <v>17</v>
      </c>
      <c r="W25" s="101">
        <f t="shared" si="22"/>
        <v>9</v>
      </c>
      <c r="X25" s="23">
        <f t="shared" si="3"/>
        <v>100</v>
      </c>
      <c r="Y25" s="23">
        <f t="shared" si="4"/>
        <v>85</v>
      </c>
      <c r="Z25" s="23">
        <f t="shared" si="5"/>
        <v>90</v>
      </c>
    </row>
    <row r="26" ht="14.25" customHeight="1">
      <c r="A26" s="24">
        <v>19.0</v>
      </c>
      <c r="B26" s="25" t="s">
        <v>35</v>
      </c>
      <c r="C26" s="37">
        <v>5.0</v>
      </c>
      <c r="D26" s="38">
        <v>4.0</v>
      </c>
      <c r="E26" s="38">
        <v>0.0</v>
      </c>
      <c r="F26" s="27">
        <v>7.0</v>
      </c>
      <c r="G26" s="28">
        <v>3.0</v>
      </c>
      <c r="H26" s="28">
        <v>1.0</v>
      </c>
      <c r="I26" s="27">
        <v>3.0</v>
      </c>
      <c r="J26" s="27">
        <v>5.0</v>
      </c>
      <c r="K26" s="27">
        <v>1.0</v>
      </c>
      <c r="L26" s="27">
        <v>3.0</v>
      </c>
      <c r="M26" s="27">
        <v>4.0</v>
      </c>
      <c r="N26" s="27">
        <v>2.0</v>
      </c>
      <c r="O26" s="27">
        <v>6.0</v>
      </c>
      <c r="P26" s="27">
        <v>3.0</v>
      </c>
      <c r="Q26" s="27">
        <v>0.0</v>
      </c>
      <c r="R26" s="27">
        <v>4.0</v>
      </c>
      <c r="S26" s="27">
        <v>0.0</v>
      </c>
      <c r="T26" s="27">
        <v>3.0</v>
      </c>
      <c r="U26" s="101">
        <f t="shared" ref="U26:W26" si="23">(C26+F26+I26+L26+O26+R26)</f>
        <v>28</v>
      </c>
      <c r="V26" s="101">
        <f t="shared" si="23"/>
        <v>19</v>
      </c>
      <c r="W26" s="101">
        <f t="shared" si="23"/>
        <v>7</v>
      </c>
      <c r="X26" s="23">
        <f t="shared" si="3"/>
        <v>100</v>
      </c>
      <c r="Y26" s="23">
        <f t="shared" si="4"/>
        <v>95</v>
      </c>
      <c r="Z26" s="23">
        <f t="shared" si="5"/>
        <v>70</v>
      </c>
    </row>
    <row r="27" ht="14.25" customHeight="1">
      <c r="A27" s="24">
        <v>20.0</v>
      </c>
      <c r="B27" s="25" t="s">
        <v>36</v>
      </c>
      <c r="C27" s="38">
        <v>3.0</v>
      </c>
      <c r="D27" s="38">
        <v>4.0</v>
      </c>
      <c r="E27" s="38">
        <v>1.0</v>
      </c>
      <c r="F27" s="28">
        <v>7.0</v>
      </c>
      <c r="G27" s="28">
        <v>2.0</v>
      </c>
      <c r="H27" s="28">
        <v>2.0</v>
      </c>
      <c r="I27" s="27">
        <v>3.0</v>
      </c>
      <c r="J27" s="27">
        <v>5.0</v>
      </c>
      <c r="K27" s="27">
        <v>1.0</v>
      </c>
      <c r="L27" s="27">
        <v>3.0</v>
      </c>
      <c r="M27" s="27">
        <v>4.0</v>
      </c>
      <c r="N27" s="27">
        <v>2.0</v>
      </c>
      <c r="O27" s="27">
        <v>5.0</v>
      </c>
      <c r="P27" s="27">
        <v>4.0</v>
      </c>
      <c r="Q27" s="27">
        <v>1.0</v>
      </c>
      <c r="R27" s="27">
        <v>4.0</v>
      </c>
      <c r="S27" s="27">
        <v>0.0</v>
      </c>
      <c r="T27" s="27">
        <v>3.0</v>
      </c>
      <c r="U27" s="101">
        <f t="shared" ref="U27:W27" si="24">(C27+F27+I27+L27+O27+R27)</f>
        <v>25</v>
      </c>
      <c r="V27" s="101">
        <f t="shared" si="24"/>
        <v>19</v>
      </c>
      <c r="W27" s="101">
        <f t="shared" si="24"/>
        <v>10</v>
      </c>
      <c r="X27" s="23">
        <f t="shared" si="3"/>
        <v>89.28571429</v>
      </c>
      <c r="Y27" s="23">
        <f t="shared" si="4"/>
        <v>95</v>
      </c>
      <c r="Z27" s="23">
        <f t="shared" si="5"/>
        <v>100</v>
      </c>
    </row>
    <row r="28" ht="14.25" customHeight="1">
      <c r="A28" s="24">
        <v>21.0</v>
      </c>
      <c r="B28" s="25" t="s">
        <v>37</v>
      </c>
      <c r="C28" s="37">
        <v>4.0</v>
      </c>
      <c r="D28" s="37">
        <v>3.0</v>
      </c>
      <c r="E28" s="37">
        <v>1.0</v>
      </c>
      <c r="F28" s="27">
        <v>6.0</v>
      </c>
      <c r="G28" s="27">
        <v>2.0</v>
      </c>
      <c r="H28" s="27">
        <v>1.0</v>
      </c>
      <c r="I28" s="27">
        <v>3.0</v>
      </c>
      <c r="J28" s="27">
        <v>5.0</v>
      </c>
      <c r="K28" s="27">
        <v>0.0</v>
      </c>
      <c r="L28" s="27">
        <v>3.0</v>
      </c>
      <c r="M28" s="27">
        <v>2.0</v>
      </c>
      <c r="N28" s="27">
        <v>2.0</v>
      </c>
      <c r="O28" s="27">
        <v>6.0</v>
      </c>
      <c r="P28" s="27">
        <v>3.0</v>
      </c>
      <c r="Q28" s="27">
        <v>1.0</v>
      </c>
      <c r="R28" s="27">
        <v>4.0</v>
      </c>
      <c r="S28" s="27">
        <v>0.0</v>
      </c>
      <c r="T28" s="27">
        <v>3.0</v>
      </c>
      <c r="U28" s="101">
        <f t="shared" ref="U28:W28" si="25">(C28+F28+I28+L28+O28+R28)</f>
        <v>26</v>
      </c>
      <c r="V28" s="101">
        <f t="shared" si="25"/>
        <v>15</v>
      </c>
      <c r="W28" s="101">
        <f t="shared" si="25"/>
        <v>8</v>
      </c>
      <c r="X28" s="23">
        <f t="shared" si="3"/>
        <v>92.85714286</v>
      </c>
      <c r="Y28" s="23">
        <f t="shared" si="4"/>
        <v>75</v>
      </c>
      <c r="Z28" s="23">
        <f t="shared" si="5"/>
        <v>80</v>
      </c>
    </row>
    <row r="29" ht="14.25" customHeight="1">
      <c r="A29" s="24">
        <v>22.0</v>
      </c>
      <c r="B29" s="25" t="s">
        <v>38</v>
      </c>
      <c r="C29" s="38">
        <v>3.0</v>
      </c>
      <c r="D29" s="38">
        <v>3.0</v>
      </c>
      <c r="E29" s="38">
        <v>1.0</v>
      </c>
      <c r="F29" s="28">
        <v>7.0</v>
      </c>
      <c r="G29" s="28">
        <v>2.0</v>
      </c>
      <c r="H29" s="27">
        <v>2.0</v>
      </c>
      <c r="I29" s="27">
        <v>3.0</v>
      </c>
      <c r="J29" s="27">
        <v>5.0</v>
      </c>
      <c r="K29" s="27">
        <v>0.0</v>
      </c>
      <c r="L29" s="27">
        <v>3.0</v>
      </c>
      <c r="M29" s="27">
        <v>4.0</v>
      </c>
      <c r="N29" s="27">
        <v>2.0</v>
      </c>
      <c r="O29" s="27">
        <v>6.0</v>
      </c>
      <c r="P29" s="27">
        <v>2.0</v>
      </c>
      <c r="Q29" s="27">
        <v>1.0</v>
      </c>
      <c r="R29" s="27">
        <v>4.0</v>
      </c>
      <c r="S29" s="27">
        <v>0.0</v>
      </c>
      <c r="T29" s="27">
        <v>3.0</v>
      </c>
      <c r="U29" s="101">
        <f t="shared" ref="U29:W29" si="26">(C29+F29+I29+L29+O29+R29)</f>
        <v>26</v>
      </c>
      <c r="V29" s="101">
        <f t="shared" si="26"/>
        <v>16</v>
      </c>
      <c r="W29" s="101">
        <f t="shared" si="26"/>
        <v>9</v>
      </c>
      <c r="X29" s="23">
        <f t="shared" si="3"/>
        <v>92.85714286</v>
      </c>
      <c r="Y29" s="23">
        <f t="shared" si="4"/>
        <v>80</v>
      </c>
      <c r="Z29" s="23">
        <f t="shared" si="5"/>
        <v>90</v>
      </c>
    </row>
    <row r="30" ht="14.25" customHeight="1">
      <c r="A30" s="24">
        <v>23.0</v>
      </c>
      <c r="B30" s="25" t="s">
        <v>39</v>
      </c>
      <c r="C30" s="37">
        <v>5.0</v>
      </c>
      <c r="D30" s="38">
        <v>3.0</v>
      </c>
      <c r="E30" s="38">
        <v>1.0</v>
      </c>
      <c r="F30" s="27">
        <v>6.0</v>
      </c>
      <c r="G30" s="28">
        <v>3.0</v>
      </c>
      <c r="H30" s="27">
        <v>2.0</v>
      </c>
      <c r="I30" s="27">
        <v>3.0</v>
      </c>
      <c r="J30" s="27">
        <v>5.0</v>
      </c>
      <c r="K30" s="27">
        <v>1.0</v>
      </c>
      <c r="L30" s="27">
        <v>3.0</v>
      </c>
      <c r="M30" s="27">
        <v>2.0</v>
      </c>
      <c r="N30" s="27">
        <v>2.0</v>
      </c>
      <c r="O30" s="27">
        <v>6.0</v>
      </c>
      <c r="P30" s="27">
        <v>3.0</v>
      </c>
      <c r="Q30" s="27">
        <v>1.0</v>
      </c>
      <c r="R30" s="27">
        <v>4.0</v>
      </c>
      <c r="S30" s="27">
        <v>0.0</v>
      </c>
      <c r="T30" s="27">
        <v>3.0</v>
      </c>
      <c r="U30" s="101">
        <f t="shared" ref="U30:W30" si="27">(C30+F30+I30+L30+O30+R30)</f>
        <v>27</v>
      </c>
      <c r="V30" s="101">
        <f t="shared" si="27"/>
        <v>16</v>
      </c>
      <c r="W30" s="101">
        <f t="shared" si="27"/>
        <v>10</v>
      </c>
      <c r="X30" s="23">
        <f t="shared" si="3"/>
        <v>96.42857143</v>
      </c>
      <c r="Y30" s="23">
        <f t="shared" si="4"/>
        <v>80</v>
      </c>
      <c r="Z30" s="23">
        <f t="shared" si="5"/>
        <v>100</v>
      </c>
    </row>
    <row r="31" ht="14.25" customHeight="1">
      <c r="A31" s="24">
        <v>24.0</v>
      </c>
      <c r="B31" s="25" t="s">
        <v>40</v>
      </c>
      <c r="C31" s="37">
        <v>5.0</v>
      </c>
      <c r="D31" s="37">
        <v>4.0</v>
      </c>
      <c r="E31" s="37">
        <v>1.0</v>
      </c>
      <c r="F31" s="27">
        <v>7.0</v>
      </c>
      <c r="G31" s="27">
        <v>2.0</v>
      </c>
      <c r="H31" s="27">
        <v>2.0</v>
      </c>
      <c r="I31" s="27">
        <v>3.0</v>
      </c>
      <c r="J31" s="27">
        <v>5.0</v>
      </c>
      <c r="K31" s="27">
        <v>1.0</v>
      </c>
      <c r="L31" s="27">
        <v>3.0</v>
      </c>
      <c r="M31" s="27">
        <v>4.0</v>
      </c>
      <c r="N31" s="27">
        <v>2.0</v>
      </c>
      <c r="O31" s="27">
        <v>6.0</v>
      </c>
      <c r="P31" s="27">
        <v>4.0</v>
      </c>
      <c r="Q31" s="27">
        <v>1.0</v>
      </c>
      <c r="R31" s="27">
        <v>4.0</v>
      </c>
      <c r="S31" s="27">
        <v>0.0</v>
      </c>
      <c r="T31" s="27">
        <v>3.0</v>
      </c>
      <c r="U31" s="101">
        <f t="shared" ref="U31:W31" si="28">(C31+F31+I31+L31+O31+R31)</f>
        <v>28</v>
      </c>
      <c r="V31" s="101">
        <f t="shared" si="28"/>
        <v>19</v>
      </c>
      <c r="W31" s="101">
        <f t="shared" si="28"/>
        <v>10</v>
      </c>
      <c r="X31" s="23">
        <f t="shared" si="3"/>
        <v>100</v>
      </c>
      <c r="Y31" s="23">
        <f t="shared" si="4"/>
        <v>95</v>
      </c>
      <c r="Z31" s="23">
        <f t="shared" si="5"/>
        <v>100</v>
      </c>
    </row>
    <row r="32" ht="14.25" customHeight="1">
      <c r="A32" s="24">
        <v>25.0</v>
      </c>
      <c r="B32" s="25" t="s">
        <v>41</v>
      </c>
      <c r="C32" s="38">
        <v>4.0</v>
      </c>
      <c r="D32" s="38">
        <v>4.0</v>
      </c>
      <c r="E32" s="38">
        <v>1.0</v>
      </c>
      <c r="F32" s="28">
        <v>7.0</v>
      </c>
      <c r="G32" s="27">
        <v>3.0</v>
      </c>
      <c r="H32" s="28">
        <v>2.0</v>
      </c>
      <c r="I32" s="27">
        <v>3.0</v>
      </c>
      <c r="J32" s="27">
        <v>3.0</v>
      </c>
      <c r="K32" s="27">
        <v>1.0</v>
      </c>
      <c r="L32" s="27">
        <v>3.0</v>
      </c>
      <c r="M32" s="27">
        <v>4.0</v>
      </c>
      <c r="N32" s="27">
        <v>2.0</v>
      </c>
      <c r="O32" s="27">
        <v>6.0</v>
      </c>
      <c r="P32" s="27">
        <v>2.0</v>
      </c>
      <c r="Q32" s="27">
        <v>1.0</v>
      </c>
      <c r="R32" s="27">
        <v>4.0</v>
      </c>
      <c r="S32" s="27">
        <v>0.0</v>
      </c>
      <c r="T32" s="27">
        <v>3.0</v>
      </c>
      <c r="U32" s="101">
        <f t="shared" ref="U32:W32" si="29">(C32+F32+I32+L32+O32+R32)</f>
        <v>27</v>
      </c>
      <c r="V32" s="101">
        <f t="shared" si="29"/>
        <v>16</v>
      </c>
      <c r="W32" s="101">
        <f t="shared" si="29"/>
        <v>10</v>
      </c>
      <c r="X32" s="23">
        <f t="shared" si="3"/>
        <v>96.42857143</v>
      </c>
      <c r="Y32" s="23">
        <f t="shared" si="4"/>
        <v>80</v>
      </c>
      <c r="Z32" s="23">
        <f t="shared" si="5"/>
        <v>100</v>
      </c>
    </row>
    <row r="33" ht="14.25" customHeight="1">
      <c r="A33" s="24">
        <v>26.0</v>
      </c>
      <c r="B33" s="25" t="s">
        <v>42</v>
      </c>
      <c r="C33" s="38">
        <v>4.0</v>
      </c>
      <c r="D33" s="38">
        <v>4.0</v>
      </c>
      <c r="E33" s="38">
        <v>1.0</v>
      </c>
      <c r="F33" s="28">
        <v>6.0</v>
      </c>
      <c r="G33" s="28">
        <v>3.0</v>
      </c>
      <c r="H33" s="28">
        <v>1.0</v>
      </c>
      <c r="I33" s="27">
        <v>3.0</v>
      </c>
      <c r="J33" s="27">
        <v>5.0</v>
      </c>
      <c r="K33" s="27">
        <v>1.0</v>
      </c>
      <c r="L33" s="27">
        <v>3.0</v>
      </c>
      <c r="M33" s="27">
        <v>2.0</v>
      </c>
      <c r="N33" s="27">
        <v>2.0</v>
      </c>
      <c r="O33" s="27">
        <v>6.0</v>
      </c>
      <c r="P33" s="27">
        <v>3.0</v>
      </c>
      <c r="Q33" s="27">
        <v>0.0</v>
      </c>
      <c r="R33" s="27">
        <v>4.0</v>
      </c>
      <c r="S33" s="27">
        <v>0.0</v>
      </c>
      <c r="T33" s="27">
        <v>3.0</v>
      </c>
      <c r="U33" s="101">
        <f t="shared" ref="U33:W33" si="30">(C33+F33+I33+L33+O33+R33)</f>
        <v>26</v>
      </c>
      <c r="V33" s="101">
        <f t="shared" si="30"/>
        <v>17</v>
      </c>
      <c r="W33" s="101">
        <f t="shared" si="30"/>
        <v>8</v>
      </c>
      <c r="X33" s="23">
        <f t="shared" si="3"/>
        <v>92.85714286</v>
      </c>
      <c r="Y33" s="23">
        <f t="shared" si="4"/>
        <v>85</v>
      </c>
      <c r="Z33" s="23">
        <f t="shared" si="5"/>
        <v>80</v>
      </c>
    </row>
    <row r="34" ht="14.25" customHeight="1">
      <c r="A34" s="24">
        <v>27.0</v>
      </c>
      <c r="B34" s="25" t="s">
        <v>43</v>
      </c>
      <c r="C34" s="37">
        <v>2.0</v>
      </c>
      <c r="D34" s="38">
        <v>3.0</v>
      </c>
      <c r="E34" s="38">
        <v>1.0</v>
      </c>
      <c r="F34" s="27">
        <v>7.0</v>
      </c>
      <c r="G34" s="28">
        <v>2.0</v>
      </c>
      <c r="H34" s="27">
        <v>2.0</v>
      </c>
      <c r="I34" s="27">
        <v>3.0</v>
      </c>
      <c r="J34" s="27">
        <v>5.0</v>
      </c>
      <c r="K34" s="27">
        <v>0.0</v>
      </c>
      <c r="L34" s="27">
        <v>3.0</v>
      </c>
      <c r="M34" s="27">
        <v>4.0</v>
      </c>
      <c r="N34" s="27">
        <v>2.0</v>
      </c>
      <c r="O34" s="27">
        <v>6.0</v>
      </c>
      <c r="P34" s="27">
        <v>4.0</v>
      </c>
      <c r="Q34" s="27">
        <v>1.0</v>
      </c>
      <c r="R34" s="27">
        <v>4.0</v>
      </c>
      <c r="S34" s="27">
        <v>0.0</v>
      </c>
      <c r="T34" s="27">
        <v>3.0</v>
      </c>
      <c r="U34" s="101">
        <f t="shared" ref="U34:W34" si="31">(C34+F34+I34+L34+O34+R34)</f>
        <v>25</v>
      </c>
      <c r="V34" s="101">
        <f t="shared" si="31"/>
        <v>18</v>
      </c>
      <c r="W34" s="101">
        <f t="shared" si="31"/>
        <v>9</v>
      </c>
      <c r="X34" s="23">
        <f t="shared" si="3"/>
        <v>89.28571429</v>
      </c>
      <c r="Y34" s="23">
        <f t="shared" si="4"/>
        <v>90</v>
      </c>
      <c r="Z34" s="23">
        <f t="shared" si="5"/>
        <v>90</v>
      </c>
    </row>
    <row r="35" ht="14.25" customHeight="1">
      <c r="A35" s="24">
        <v>28.0</v>
      </c>
      <c r="B35" s="25" t="s">
        <v>44</v>
      </c>
      <c r="C35" s="37">
        <v>5.0</v>
      </c>
      <c r="D35" s="38">
        <v>2.0</v>
      </c>
      <c r="E35" s="38">
        <v>1.0</v>
      </c>
      <c r="F35" s="27">
        <v>5.0</v>
      </c>
      <c r="G35" s="27">
        <v>2.0</v>
      </c>
      <c r="H35" s="27">
        <v>1.0</v>
      </c>
      <c r="I35" s="27">
        <v>3.0</v>
      </c>
      <c r="J35" s="27">
        <v>2.0</v>
      </c>
      <c r="K35" s="27">
        <v>1.0</v>
      </c>
      <c r="L35" s="27">
        <v>2.0</v>
      </c>
      <c r="M35" s="27">
        <v>2.0</v>
      </c>
      <c r="N35" s="27">
        <v>2.0</v>
      </c>
      <c r="O35" s="27">
        <v>6.0</v>
      </c>
      <c r="P35" s="27">
        <v>3.0</v>
      </c>
      <c r="Q35" s="27">
        <v>1.0</v>
      </c>
      <c r="R35" s="27">
        <v>4.0</v>
      </c>
      <c r="S35" s="27">
        <v>0.0</v>
      </c>
      <c r="T35" s="27">
        <v>3.0</v>
      </c>
      <c r="U35" s="101">
        <f t="shared" ref="U35:W35" si="32">(C35+F35+I35+L35+O35+R35)</f>
        <v>25</v>
      </c>
      <c r="V35" s="101">
        <f t="shared" si="32"/>
        <v>11</v>
      </c>
      <c r="W35" s="101">
        <f t="shared" si="32"/>
        <v>9</v>
      </c>
      <c r="X35" s="23">
        <f t="shared" si="3"/>
        <v>89.28571429</v>
      </c>
      <c r="Y35" s="23">
        <f t="shared" si="4"/>
        <v>55</v>
      </c>
      <c r="Z35" s="23">
        <f t="shared" si="5"/>
        <v>90</v>
      </c>
    </row>
    <row r="36" ht="14.25" customHeight="1">
      <c r="A36" s="24">
        <v>29.0</v>
      </c>
      <c r="B36" s="25" t="s">
        <v>45</v>
      </c>
      <c r="C36" s="37">
        <v>4.0</v>
      </c>
      <c r="D36" s="37">
        <v>4.0</v>
      </c>
      <c r="E36" s="37">
        <v>1.0</v>
      </c>
      <c r="F36" s="27">
        <v>7.0</v>
      </c>
      <c r="G36" s="27">
        <v>2.0</v>
      </c>
      <c r="H36" s="27">
        <v>2.0</v>
      </c>
      <c r="I36" s="27">
        <v>3.0</v>
      </c>
      <c r="J36" s="27">
        <v>5.0</v>
      </c>
      <c r="K36" s="27">
        <v>1.0</v>
      </c>
      <c r="L36" s="27">
        <v>3.0</v>
      </c>
      <c r="M36" s="27">
        <v>4.0</v>
      </c>
      <c r="N36" s="27">
        <v>2.0</v>
      </c>
      <c r="O36" s="27">
        <v>6.0</v>
      </c>
      <c r="P36" s="27">
        <v>2.0</v>
      </c>
      <c r="Q36" s="27">
        <v>1.0</v>
      </c>
      <c r="R36" s="27">
        <v>4.0</v>
      </c>
      <c r="S36" s="27">
        <v>0.0</v>
      </c>
      <c r="T36" s="27">
        <v>3.0</v>
      </c>
      <c r="U36" s="101">
        <f t="shared" ref="U36:W36" si="33">(C36+F36+I36+L36+O36+R36)</f>
        <v>27</v>
      </c>
      <c r="V36" s="101">
        <f t="shared" si="33"/>
        <v>17</v>
      </c>
      <c r="W36" s="101">
        <f t="shared" si="33"/>
        <v>10</v>
      </c>
      <c r="X36" s="23">
        <f t="shared" si="3"/>
        <v>96.42857143</v>
      </c>
      <c r="Y36" s="23">
        <f t="shared" si="4"/>
        <v>85</v>
      </c>
      <c r="Z36" s="23">
        <f t="shared" si="5"/>
        <v>100</v>
      </c>
    </row>
    <row r="37" ht="14.25" customHeight="1">
      <c r="A37" s="23"/>
      <c r="B37" s="19" t="s">
        <v>46</v>
      </c>
      <c r="C37" s="68"/>
      <c r="D37" s="68"/>
      <c r="E37" s="68"/>
      <c r="F37" s="70"/>
      <c r="G37" s="70"/>
      <c r="H37" s="70"/>
      <c r="I37" s="69">
        <v>3.0</v>
      </c>
      <c r="J37" s="69">
        <v>5.0</v>
      </c>
      <c r="K37" s="69">
        <v>1.0</v>
      </c>
      <c r="L37" s="70"/>
      <c r="M37" s="70"/>
      <c r="N37" s="70"/>
      <c r="O37" s="70"/>
      <c r="P37" s="69"/>
      <c r="Q37" s="70"/>
      <c r="R37" s="69">
        <v>4.0</v>
      </c>
      <c r="S37" s="27">
        <v>0.0</v>
      </c>
      <c r="T37" s="69">
        <v>3.0</v>
      </c>
      <c r="U37" s="101">
        <f t="shared" ref="U37:W37" si="34">(C37+F37+I37+L37+O37+R37)</f>
        <v>7</v>
      </c>
      <c r="V37" s="101">
        <f t="shared" si="34"/>
        <v>5</v>
      </c>
      <c r="W37" s="101">
        <f t="shared" si="34"/>
        <v>4</v>
      </c>
      <c r="X37" s="23">
        <f t="shared" si="3"/>
        <v>25</v>
      </c>
      <c r="Y37" s="23">
        <f t="shared" si="4"/>
        <v>25</v>
      </c>
      <c r="Z37" s="23">
        <f t="shared" si="5"/>
        <v>40</v>
      </c>
    </row>
    <row r="38" ht="14.25" customHeight="1">
      <c r="A38" s="24">
        <v>30.0</v>
      </c>
      <c r="B38" s="25" t="s">
        <v>47</v>
      </c>
      <c r="C38" s="38">
        <v>4.0</v>
      </c>
      <c r="D38" s="38">
        <v>3.0</v>
      </c>
      <c r="E38" s="38">
        <v>0.0</v>
      </c>
      <c r="F38" s="28">
        <v>7.0</v>
      </c>
      <c r="G38" s="27">
        <v>3.0</v>
      </c>
      <c r="H38" s="28">
        <v>2.0</v>
      </c>
      <c r="I38" s="27">
        <v>3.0</v>
      </c>
      <c r="J38" s="27">
        <v>5.0</v>
      </c>
      <c r="K38" s="27">
        <v>1.0</v>
      </c>
      <c r="L38" s="27">
        <v>3.0</v>
      </c>
      <c r="M38" s="27">
        <v>4.0</v>
      </c>
      <c r="N38" s="27">
        <v>2.0</v>
      </c>
      <c r="O38" s="27">
        <v>5.0</v>
      </c>
      <c r="P38" s="27">
        <v>3.0</v>
      </c>
      <c r="Q38" s="27">
        <v>1.0</v>
      </c>
      <c r="R38" s="27">
        <v>4.0</v>
      </c>
      <c r="S38" s="27">
        <v>0.0</v>
      </c>
      <c r="T38" s="27">
        <v>3.0</v>
      </c>
      <c r="U38" s="101">
        <f t="shared" ref="U38:W38" si="35">(C38+F38+I38+L38+O38+R38)</f>
        <v>26</v>
      </c>
      <c r="V38" s="101">
        <f t="shared" si="35"/>
        <v>18</v>
      </c>
      <c r="W38" s="101">
        <f t="shared" si="35"/>
        <v>9</v>
      </c>
      <c r="X38" s="23">
        <f t="shared" si="3"/>
        <v>92.85714286</v>
      </c>
      <c r="Y38" s="23">
        <f t="shared" si="4"/>
        <v>90</v>
      </c>
      <c r="Z38" s="23">
        <f t="shared" si="5"/>
        <v>90</v>
      </c>
    </row>
    <row r="39" ht="14.25" customHeight="1">
      <c r="A39" s="24">
        <v>31.0</v>
      </c>
      <c r="B39" s="25" t="s">
        <v>48</v>
      </c>
      <c r="C39" s="38">
        <v>4.0</v>
      </c>
      <c r="D39" s="38">
        <v>3.0</v>
      </c>
      <c r="E39" s="38">
        <v>1.0</v>
      </c>
      <c r="F39" s="28">
        <v>7.0</v>
      </c>
      <c r="G39" s="28">
        <v>3.0</v>
      </c>
      <c r="H39" s="28">
        <v>2.0</v>
      </c>
      <c r="I39" s="27">
        <v>2.0</v>
      </c>
      <c r="J39" s="27">
        <v>5.0</v>
      </c>
      <c r="K39" s="27">
        <v>1.0</v>
      </c>
      <c r="L39" s="27">
        <v>3.0</v>
      </c>
      <c r="M39" s="27">
        <v>4.0</v>
      </c>
      <c r="N39" s="27">
        <v>1.0</v>
      </c>
      <c r="O39" s="27">
        <v>4.0</v>
      </c>
      <c r="P39" s="27">
        <v>2.0</v>
      </c>
      <c r="Q39" s="27">
        <v>0.0</v>
      </c>
      <c r="R39" s="27">
        <v>3.0</v>
      </c>
      <c r="S39" s="27">
        <v>0.0</v>
      </c>
      <c r="T39" s="27">
        <v>3.0</v>
      </c>
      <c r="U39" s="101">
        <f t="shared" ref="U39:W39" si="36">(C39+F39+I39+L39+O39+R39)</f>
        <v>23</v>
      </c>
      <c r="V39" s="101">
        <f t="shared" si="36"/>
        <v>17</v>
      </c>
      <c r="W39" s="101">
        <f t="shared" si="36"/>
        <v>8</v>
      </c>
      <c r="X39" s="23">
        <f t="shared" si="3"/>
        <v>82.14285714</v>
      </c>
      <c r="Y39" s="23">
        <f t="shared" si="4"/>
        <v>85</v>
      </c>
      <c r="Z39" s="23">
        <f t="shared" si="5"/>
        <v>80</v>
      </c>
    </row>
    <row r="40" ht="14.25" customHeight="1">
      <c r="A40" s="24">
        <v>32.0</v>
      </c>
      <c r="B40" s="25" t="s">
        <v>49</v>
      </c>
      <c r="C40" s="37">
        <v>5.0</v>
      </c>
      <c r="D40" s="37">
        <v>4.0</v>
      </c>
      <c r="E40" s="37">
        <v>1.0</v>
      </c>
      <c r="F40" s="27">
        <v>7.0</v>
      </c>
      <c r="G40" s="27">
        <v>3.0</v>
      </c>
      <c r="H40" s="27">
        <v>1.0</v>
      </c>
      <c r="I40" s="27">
        <v>3.0</v>
      </c>
      <c r="J40" s="27">
        <v>5.0</v>
      </c>
      <c r="K40" s="27">
        <v>1.0</v>
      </c>
      <c r="L40" s="27">
        <v>3.0</v>
      </c>
      <c r="M40" s="27">
        <v>4.0</v>
      </c>
      <c r="N40" s="27">
        <v>2.0</v>
      </c>
      <c r="O40" s="27">
        <v>6.0</v>
      </c>
      <c r="P40" s="27">
        <v>4.0</v>
      </c>
      <c r="Q40" s="27">
        <v>1.0</v>
      </c>
      <c r="R40" s="27">
        <v>4.0</v>
      </c>
      <c r="S40" s="27">
        <v>0.0</v>
      </c>
      <c r="T40" s="27">
        <v>3.0</v>
      </c>
      <c r="U40" s="101">
        <f t="shared" ref="U40:W40" si="37">(C40+F40+I40+L40+O40+R40)</f>
        <v>28</v>
      </c>
      <c r="V40" s="101">
        <f t="shared" si="37"/>
        <v>20</v>
      </c>
      <c r="W40" s="101">
        <f t="shared" si="37"/>
        <v>9</v>
      </c>
      <c r="X40" s="23">
        <f t="shared" si="3"/>
        <v>100</v>
      </c>
      <c r="Y40" s="23">
        <f t="shared" si="4"/>
        <v>100</v>
      </c>
      <c r="Z40" s="23">
        <f t="shared" si="5"/>
        <v>90</v>
      </c>
    </row>
    <row r="41" ht="14.25" customHeight="1">
      <c r="A41" s="24">
        <v>33.0</v>
      </c>
      <c r="B41" s="25" t="s">
        <v>50</v>
      </c>
      <c r="C41" s="38">
        <v>3.0</v>
      </c>
      <c r="D41" s="38">
        <v>3.0</v>
      </c>
      <c r="E41" s="38">
        <v>1.0</v>
      </c>
      <c r="F41" s="28">
        <v>6.0</v>
      </c>
      <c r="G41" s="28">
        <v>3.0</v>
      </c>
      <c r="H41" s="28">
        <v>2.0</v>
      </c>
      <c r="I41" s="27">
        <v>2.0</v>
      </c>
      <c r="J41" s="27">
        <v>3.0</v>
      </c>
      <c r="K41" s="27">
        <v>1.0</v>
      </c>
      <c r="L41" s="27">
        <v>3.0</v>
      </c>
      <c r="M41" s="27">
        <v>2.0</v>
      </c>
      <c r="N41" s="27">
        <v>1.0</v>
      </c>
      <c r="O41" s="27">
        <v>5.0</v>
      </c>
      <c r="P41" s="27">
        <v>4.0</v>
      </c>
      <c r="Q41" s="27">
        <v>0.0</v>
      </c>
      <c r="R41" s="27">
        <v>4.0</v>
      </c>
      <c r="S41" s="27">
        <v>0.0</v>
      </c>
      <c r="T41" s="27">
        <v>3.0</v>
      </c>
      <c r="U41" s="101">
        <f t="shared" ref="U41:W41" si="38">(C41+F41+I41+L41+O41+R41)</f>
        <v>23</v>
      </c>
      <c r="V41" s="101">
        <f t="shared" si="38"/>
        <v>15</v>
      </c>
      <c r="W41" s="101">
        <f t="shared" si="38"/>
        <v>8</v>
      </c>
      <c r="X41" s="23">
        <f t="shared" si="3"/>
        <v>82.14285714</v>
      </c>
      <c r="Y41" s="23">
        <f t="shared" si="4"/>
        <v>75</v>
      </c>
      <c r="Z41" s="23">
        <f t="shared" si="5"/>
        <v>80</v>
      </c>
    </row>
    <row r="42" ht="14.25" customHeight="1">
      <c r="A42" s="24">
        <v>34.0</v>
      </c>
      <c r="B42" s="25" t="s">
        <v>51</v>
      </c>
      <c r="C42" s="38">
        <v>4.0</v>
      </c>
      <c r="D42" s="38">
        <v>3.0</v>
      </c>
      <c r="E42" s="38">
        <v>1.0</v>
      </c>
      <c r="F42" s="28">
        <v>7.0</v>
      </c>
      <c r="G42" s="28">
        <v>2.0</v>
      </c>
      <c r="H42" s="27">
        <v>2.0</v>
      </c>
      <c r="I42" s="27">
        <v>2.0</v>
      </c>
      <c r="J42" s="27">
        <v>5.0</v>
      </c>
      <c r="K42" s="27">
        <v>1.0</v>
      </c>
      <c r="L42" s="27">
        <v>3.0</v>
      </c>
      <c r="M42" s="27">
        <v>4.0</v>
      </c>
      <c r="N42" s="27">
        <v>2.0</v>
      </c>
      <c r="O42" s="27">
        <v>5.0</v>
      </c>
      <c r="P42" s="27">
        <v>3.0</v>
      </c>
      <c r="Q42" s="27">
        <v>1.0</v>
      </c>
      <c r="R42" s="27">
        <v>4.0</v>
      </c>
      <c r="S42" s="27">
        <v>0.0</v>
      </c>
      <c r="T42" s="27">
        <v>3.0</v>
      </c>
      <c r="U42" s="101">
        <f t="shared" ref="U42:W42" si="39">(C42+F42+I42+L42+O42+R42)</f>
        <v>25</v>
      </c>
      <c r="V42" s="101">
        <f t="shared" si="39"/>
        <v>17</v>
      </c>
      <c r="W42" s="101">
        <f t="shared" si="39"/>
        <v>10</v>
      </c>
      <c r="X42" s="23">
        <f t="shared" si="3"/>
        <v>89.28571429</v>
      </c>
      <c r="Y42" s="23">
        <f t="shared" si="4"/>
        <v>85</v>
      </c>
      <c r="Z42" s="23">
        <f t="shared" si="5"/>
        <v>100</v>
      </c>
    </row>
    <row r="43" ht="14.25" customHeight="1">
      <c r="A43" s="24">
        <v>35.0</v>
      </c>
      <c r="B43" s="25" t="s">
        <v>52</v>
      </c>
      <c r="C43" s="37">
        <v>5.0</v>
      </c>
      <c r="D43" s="37">
        <v>4.0</v>
      </c>
      <c r="E43" s="37">
        <v>1.0</v>
      </c>
      <c r="F43" s="27">
        <v>7.0</v>
      </c>
      <c r="G43" s="27">
        <v>3.0</v>
      </c>
      <c r="H43" s="27">
        <v>2.0</v>
      </c>
      <c r="I43" s="27">
        <v>3.0</v>
      </c>
      <c r="J43" s="27">
        <v>5.0</v>
      </c>
      <c r="K43" s="27">
        <v>0.0</v>
      </c>
      <c r="L43" s="27">
        <v>3.0</v>
      </c>
      <c r="M43" s="27">
        <v>4.0</v>
      </c>
      <c r="N43" s="27">
        <v>2.0</v>
      </c>
      <c r="O43" s="27">
        <v>6.0</v>
      </c>
      <c r="P43" s="27">
        <v>4.0</v>
      </c>
      <c r="Q43" s="27">
        <v>1.0</v>
      </c>
      <c r="R43" s="27">
        <v>4.0</v>
      </c>
      <c r="S43" s="27">
        <v>0.0</v>
      </c>
      <c r="T43" s="27">
        <v>3.0</v>
      </c>
      <c r="U43" s="101">
        <f t="shared" ref="U43:W43" si="40">(C43+F43+I43+L43+O43+R43)</f>
        <v>28</v>
      </c>
      <c r="V43" s="101">
        <f t="shared" si="40"/>
        <v>20</v>
      </c>
      <c r="W43" s="101">
        <f t="shared" si="40"/>
        <v>9</v>
      </c>
      <c r="X43" s="23">
        <f t="shared" si="3"/>
        <v>100</v>
      </c>
      <c r="Y43" s="23">
        <f t="shared" si="4"/>
        <v>100</v>
      </c>
      <c r="Z43" s="23">
        <f t="shared" si="5"/>
        <v>90</v>
      </c>
    </row>
    <row r="44" ht="14.25" customHeight="1">
      <c r="A44" s="24">
        <v>36.0</v>
      </c>
      <c r="B44" s="25" t="s">
        <v>53</v>
      </c>
      <c r="C44" s="37">
        <v>4.0</v>
      </c>
      <c r="D44" s="37">
        <v>3.0</v>
      </c>
      <c r="E44" s="37">
        <v>1.0</v>
      </c>
      <c r="F44" s="27">
        <v>7.0</v>
      </c>
      <c r="G44" s="27">
        <v>3.0</v>
      </c>
      <c r="H44" s="27">
        <v>1.0</v>
      </c>
      <c r="I44" s="27">
        <v>3.0</v>
      </c>
      <c r="J44" s="27">
        <v>5.0</v>
      </c>
      <c r="K44" s="27">
        <v>1.0</v>
      </c>
      <c r="L44" s="27">
        <v>3.0</v>
      </c>
      <c r="M44" s="27">
        <v>4.0</v>
      </c>
      <c r="N44" s="27">
        <v>2.0</v>
      </c>
      <c r="O44" s="27">
        <v>6.0</v>
      </c>
      <c r="P44" s="27">
        <v>3.0</v>
      </c>
      <c r="Q44" s="27">
        <v>1.0</v>
      </c>
      <c r="R44" s="27">
        <v>4.0</v>
      </c>
      <c r="S44" s="27">
        <v>0.0</v>
      </c>
      <c r="T44" s="27">
        <v>3.0</v>
      </c>
      <c r="U44" s="101">
        <f t="shared" ref="U44:W44" si="41">(C44+F44+I44+L44+O44+R44)</f>
        <v>27</v>
      </c>
      <c r="V44" s="101">
        <f t="shared" si="41"/>
        <v>18</v>
      </c>
      <c r="W44" s="101">
        <f t="shared" si="41"/>
        <v>9</v>
      </c>
      <c r="X44" s="23">
        <f t="shared" si="3"/>
        <v>96.42857143</v>
      </c>
      <c r="Y44" s="23">
        <f t="shared" si="4"/>
        <v>90</v>
      </c>
      <c r="Z44" s="23">
        <f t="shared" si="5"/>
        <v>90</v>
      </c>
    </row>
    <row r="45" ht="14.25" customHeight="1">
      <c r="A45" s="24">
        <v>37.0</v>
      </c>
      <c r="B45" s="25" t="s">
        <v>54</v>
      </c>
      <c r="C45" s="47">
        <v>4.0</v>
      </c>
      <c r="D45" s="47">
        <v>3.0</v>
      </c>
      <c r="E45" s="47">
        <v>1.0</v>
      </c>
      <c r="F45" s="48">
        <v>6.0</v>
      </c>
      <c r="G45" s="48">
        <v>3.0</v>
      </c>
      <c r="H45" s="49">
        <v>1.0</v>
      </c>
      <c r="I45" s="49">
        <v>3.0</v>
      </c>
      <c r="J45" s="49">
        <v>3.0</v>
      </c>
      <c r="K45" s="49">
        <v>1.0</v>
      </c>
      <c r="L45" s="49">
        <v>3.0</v>
      </c>
      <c r="M45" s="49">
        <v>4.0</v>
      </c>
      <c r="N45" s="49">
        <v>2.0</v>
      </c>
      <c r="O45" s="49">
        <v>6.0</v>
      </c>
      <c r="P45" s="49">
        <v>4.0</v>
      </c>
      <c r="Q45" s="49">
        <v>1.0</v>
      </c>
      <c r="R45" s="49">
        <v>4.0</v>
      </c>
      <c r="S45" s="27">
        <v>0.0</v>
      </c>
      <c r="T45" s="49">
        <v>3.0</v>
      </c>
      <c r="U45" s="101">
        <f t="shared" ref="U45:W45" si="42">(C45+F45+I45+L45+O45+R45)</f>
        <v>26</v>
      </c>
      <c r="V45" s="101">
        <f t="shared" si="42"/>
        <v>17</v>
      </c>
      <c r="W45" s="101">
        <f t="shared" si="42"/>
        <v>9</v>
      </c>
      <c r="X45" s="23">
        <f t="shared" si="3"/>
        <v>92.85714286</v>
      </c>
      <c r="Y45" s="23">
        <f t="shared" si="4"/>
        <v>85</v>
      </c>
      <c r="Z45" s="23">
        <f t="shared" si="5"/>
        <v>90</v>
      </c>
    </row>
    <row r="46" ht="14.25" customHeight="1">
      <c r="A46" s="24">
        <v>38.0</v>
      </c>
      <c r="B46" s="25" t="s">
        <v>55</v>
      </c>
      <c r="C46" s="27">
        <v>4.0</v>
      </c>
      <c r="D46" s="27">
        <v>3.0</v>
      </c>
      <c r="E46" s="27">
        <v>0.0</v>
      </c>
      <c r="F46" s="27">
        <v>7.0</v>
      </c>
      <c r="G46" s="27">
        <v>3.0</v>
      </c>
      <c r="H46" s="27">
        <v>2.0</v>
      </c>
      <c r="I46" s="27">
        <v>3.0</v>
      </c>
      <c r="J46" s="27">
        <v>3.0</v>
      </c>
      <c r="K46" s="27">
        <v>1.0</v>
      </c>
      <c r="L46" s="27">
        <v>3.0</v>
      </c>
      <c r="M46" s="27">
        <v>2.0</v>
      </c>
      <c r="N46" s="27">
        <v>2.0</v>
      </c>
      <c r="O46" s="27">
        <v>5.0</v>
      </c>
      <c r="P46" s="27">
        <v>3.0</v>
      </c>
      <c r="Q46" s="27">
        <v>1.0</v>
      </c>
      <c r="R46" s="27">
        <v>4.0</v>
      </c>
      <c r="S46" s="27">
        <v>0.0</v>
      </c>
      <c r="T46" s="27">
        <v>3.0</v>
      </c>
      <c r="U46" s="101">
        <f t="shared" ref="U46:W46" si="43">(C46+F46+I46+L46+O46+R46)</f>
        <v>26</v>
      </c>
      <c r="V46" s="101">
        <f t="shared" si="43"/>
        <v>14</v>
      </c>
      <c r="W46" s="101">
        <f t="shared" si="43"/>
        <v>9</v>
      </c>
      <c r="X46" s="23">
        <f t="shared" si="3"/>
        <v>92.85714286</v>
      </c>
      <c r="Y46" s="23">
        <f t="shared" si="4"/>
        <v>70</v>
      </c>
      <c r="Z46" s="23">
        <f t="shared" si="5"/>
        <v>90</v>
      </c>
    </row>
    <row r="47" ht="14.25" customHeight="1">
      <c r="A47" s="24">
        <v>39.0</v>
      </c>
      <c r="B47" s="25" t="s">
        <v>56</v>
      </c>
      <c r="C47" s="27">
        <v>4.0</v>
      </c>
      <c r="D47" s="27">
        <v>4.0</v>
      </c>
      <c r="E47" s="27">
        <v>1.0</v>
      </c>
      <c r="F47" s="27">
        <v>6.0</v>
      </c>
      <c r="G47" s="27">
        <v>2.0</v>
      </c>
      <c r="H47" s="27">
        <v>2.0</v>
      </c>
      <c r="I47" s="27">
        <v>3.0</v>
      </c>
      <c r="J47" s="27">
        <v>5.0</v>
      </c>
      <c r="K47" s="27">
        <v>1.0</v>
      </c>
      <c r="L47" s="27">
        <v>2.0</v>
      </c>
      <c r="M47" s="27">
        <v>4.0</v>
      </c>
      <c r="N47" s="27">
        <v>2.0</v>
      </c>
      <c r="O47" s="27">
        <v>6.0</v>
      </c>
      <c r="P47" s="27">
        <v>4.0</v>
      </c>
      <c r="Q47" s="27">
        <v>1.0</v>
      </c>
      <c r="R47" s="27">
        <v>4.0</v>
      </c>
      <c r="S47" s="27">
        <v>0.0</v>
      </c>
      <c r="T47" s="27">
        <v>3.0</v>
      </c>
      <c r="U47" s="101">
        <f t="shared" ref="U47:W47" si="44">(C47+F47+I47+L47+O47+R47)</f>
        <v>25</v>
      </c>
      <c r="V47" s="101">
        <f t="shared" si="44"/>
        <v>19</v>
      </c>
      <c r="W47" s="101">
        <f t="shared" si="44"/>
        <v>10</v>
      </c>
      <c r="X47" s="23">
        <f t="shared" si="3"/>
        <v>89.28571429</v>
      </c>
      <c r="Y47" s="23">
        <f t="shared" si="4"/>
        <v>95</v>
      </c>
      <c r="Z47" s="23">
        <f t="shared" si="5"/>
        <v>100</v>
      </c>
    </row>
    <row r="48" ht="14.25" customHeight="1">
      <c r="A48" s="24">
        <v>40.0</v>
      </c>
      <c r="B48" s="25" t="s">
        <v>57</v>
      </c>
      <c r="C48" s="27">
        <v>4.0</v>
      </c>
      <c r="D48" s="27">
        <v>3.0</v>
      </c>
      <c r="E48" s="27">
        <v>1.0</v>
      </c>
      <c r="F48" s="27">
        <v>7.0</v>
      </c>
      <c r="G48" s="27">
        <v>2.0</v>
      </c>
      <c r="H48" s="27">
        <v>1.0</v>
      </c>
      <c r="I48" s="27">
        <v>3.0</v>
      </c>
      <c r="J48" s="27">
        <v>5.0</v>
      </c>
      <c r="K48" s="27">
        <v>0.0</v>
      </c>
      <c r="L48" s="27">
        <v>3.0</v>
      </c>
      <c r="M48" s="27">
        <v>4.0</v>
      </c>
      <c r="N48" s="27">
        <v>2.0</v>
      </c>
      <c r="O48" s="27">
        <v>6.0</v>
      </c>
      <c r="P48" s="27">
        <v>3.0</v>
      </c>
      <c r="Q48" s="27">
        <v>1.0</v>
      </c>
      <c r="R48" s="27">
        <v>4.0</v>
      </c>
      <c r="S48" s="27">
        <v>0.0</v>
      </c>
      <c r="T48" s="27">
        <v>3.0</v>
      </c>
      <c r="U48" s="101">
        <f t="shared" ref="U48:W48" si="45">(C48+F48+I48+L48+O48+R48)</f>
        <v>27</v>
      </c>
      <c r="V48" s="101">
        <f t="shared" si="45"/>
        <v>17</v>
      </c>
      <c r="W48" s="101">
        <f t="shared" si="45"/>
        <v>8</v>
      </c>
      <c r="X48" s="23">
        <f t="shared" si="3"/>
        <v>96.42857143</v>
      </c>
      <c r="Y48" s="23">
        <f t="shared" si="4"/>
        <v>85</v>
      </c>
      <c r="Z48" s="23">
        <f t="shared" si="5"/>
        <v>80</v>
      </c>
    </row>
    <row r="49" ht="14.25" customHeight="1">
      <c r="A49" s="24">
        <v>41.0</v>
      </c>
      <c r="B49" s="25" t="s">
        <v>58</v>
      </c>
      <c r="C49" s="27">
        <v>5.0</v>
      </c>
      <c r="D49" s="27">
        <v>3.0</v>
      </c>
      <c r="E49" s="27">
        <v>1.0</v>
      </c>
      <c r="F49" s="27">
        <v>6.0</v>
      </c>
      <c r="G49" s="27">
        <v>3.0</v>
      </c>
      <c r="H49" s="27">
        <v>2.0</v>
      </c>
      <c r="I49" s="27">
        <v>2.0</v>
      </c>
      <c r="J49" s="27">
        <v>2.0</v>
      </c>
      <c r="K49" s="27">
        <v>0.0</v>
      </c>
      <c r="L49" s="27">
        <v>3.0</v>
      </c>
      <c r="M49" s="27">
        <v>4.0</v>
      </c>
      <c r="N49" s="27">
        <v>1.0</v>
      </c>
      <c r="O49" s="27">
        <v>4.0</v>
      </c>
      <c r="P49" s="27">
        <v>4.0</v>
      </c>
      <c r="Q49" s="27">
        <v>1.0</v>
      </c>
      <c r="R49" s="27">
        <v>2.0</v>
      </c>
      <c r="S49" s="27">
        <v>0.0</v>
      </c>
      <c r="T49" s="27">
        <v>2.0</v>
      </c>
      <c r="U49" s="101">
        <f t="shared" ref="U49:W49" si="46">(C49+F49+I49+L49+O49+R49)</f>
        <v>22</v>
      </c>
      <c r="V49" s="101">
        <f t="shared" si="46"/>
        <v>16</v>
      </c>
      <c r="W49" s="101">
        <f t="shared" si="46"/>
        <v>7</v>
      </c>
      <c r="X49" s="23">
        <f t="shared" si="3"/>
        <v>78.57142857</v>
      </c>
      <c r="Y49" s="23">
        <f t="shared" si="4"/>
        <v>80</v>
      </c>
      <c r="Z49" s="23">
        <f t="shared" si="5"/>
        <v>70</v>
      </c>
    </row>
    <row r="50" ht="14.25" customHeight="1">
      <c r="A50" s="24">
        <v>42.0</v>
      </c>
      <c r="B50" s="25" t="s">
        <v>59</v>
      </c>
      <c r="C50" s="27">
        <v>3.0</v>
      </c>
      <c r="D50" s="27">
        <v>3.0</v>
      </c>
      <c r="E50" s="27">
        <v>0.0</v>
      </c>
      <c r="F50" s="27">
        <v>7.0</v>
      </c>
      <c r="G50" s="27">
        <v>2.0</v>
      </c>
      <c r="H50" s="27">
        <v>2.0</v>
      </c>
      <c r="I50" s="27">
        <v>3.0</v>
      </c>
      <c r="J50" s="27">
        <v>5.0</v>
      </c>
      <c r="K50" s="27">
        <v>0.0</v>
      </c>
      <c r="L50" s="27">
        <v>3.0</v>
      </c>
      <c r="M50" s="27">
        <v>2.0</v>
      </c>
      <c r="N50" s="27">
        <v>2.0</v>
      </c>
      <c r="O50" s="27">
        <v>5.0</v>
      </c>
      <c r="P50" s="27">
        <v>3.0</v>
      </c>
      <c r="Q50" s="27">
        <v>1.0</v>
      </c>
      <c r="R50" s="27">
        <v>4.0</v>
      </c>
      <c r="S50" s="27">
        <v>0.0</v>
      </c>
      <c r="T50" s="27">
        <v>3.0</v>
      </c>
      <c r="U50" s="101">
        <f t="shared" ref="U50:W50" si="47">(C50+F50+I50+L50+O50+R50)</f>
        <v>25</v>
      </c>
      <c r="V50" s="101">
        <f t="shared" si="47"/>
        <v>15</v>
      </c>
      <c r="W50" s="101">
        <f t="shared" si="47"/>
        <v>8</v>
      </c>
      <c r="X50" s="23">
        <f t="shared" si="3"/>
        <v>89.28571429</v>
      </c>
      <c r="Y50" s="23">
        <f t="shared" si="4"/>
        <v>75</v>
      </c>
      <c r="Z50" s="23">
        <f t="shared" si="5"/>
        <v>80</v>
      </c>
    </row>
    <row r="51" ht="14.25" customHeight="1">
      <c r="A51" s="24">
        <v>43.0</v>
      </c>
      <c r="B51" s="25" t="s">
        <v>60</v>
      </c>
      <c r="C51" s="27">
        <v>4.0</v>
      </c>
      <c r="D51" s="27">
        <v>3.0</v>
      </c>
      <c r="E51" s="27">
        <v>1.0</v>
      </c>
      <c r="F51" s="27">
        <v>6.0</v>
      </c>
      <c r="G51" s="27">
        <v>3.0</v>
      </c>
      <c r="H51" s="27">
        <v>2.0</v>
      </c>
      <c r="I51" s="27">
        <v>3.0</v>
      </c>
      <c r="J51" s="27">
        <v>5.0</v>
      </c>
      <c r="K51" s="27">
        <v>0.0</v>
      </c>
      <c r="L51" s="27">
        <v>2.0</v>
      </c>
      <c r="M51" s="27">
        <v>4.0</v>
      </c>
      <c r="N51" s="27">
        <v>2.0</v>
      </c>
      <c r="O51" s="27">
        <v>5.0</v>
      </c>
      <c r="P51" s="27">
        <v>2.0</v>
      </c>
      <c r="Q51" s="27">
        <v>1.0</v>
      </c>
      <c r="R51" s="27">
        <v>4.0</v>
      </c>
      <c r="S51" s="27">
        <v>0.0</v>
      </c>
      <c r="T51" s="27">
        <v>3.0</v>
      </c>
      <c r="U51" s="101">
        <f t="shared" ref="U51:W51" si="48">(C51+F51+I51+L51+O51+R51)</f>
        <v>24</v>
      </c>
      <c r="V51" s="101">
        <f t="shared" si="48"/>
        <v>17</v>
      </c>
      <c r="W51" s="101">
        <f t="shared" si="48"/>
        <v>9</v>
      </c>
      <c r="X51" s="23">
        <f t="shared" si="3"/>
        <v>85.71428571</v>
      </c>
      <c r="Y51" s="23">
        <f t="shared" si="4"/>
        <v>85</v>
      </c>
      <c r="Z51" s="23">
        <f t="shared" si="5"/>
        <v>90</v>
      </c>
    </row>
    <row r="52" ht="14.25" customHeight="1">
      <c r="A52" s="24">
        <v>44.0</v>
      </c>
      <c r="B52" s="25" t="s">
        <v>61</v>
      </c>
      <c r="C52" s="27">
        <v>5.0</v>
      </c>
      <c r="D52" s="27">
        <v>4.0</v>
      </c>
      <c r="E52" s="27">
        <v>1.0</v>
      </c>
      <c r="F52" s="27">
        <v>7.0</v>
      </c>
      <c r="G52" s="27">
        <v>2.0</v>
      </c>
      <c r="H52" s="27">
        <v>2.0</v>
      </c>
      <c r="I52" s="27">
        <v>3.0</v>
      </c>
      <c r="J52" s="27">
        <v>5.0</v>
      </c>
      <c r="K52" s="27">
        <v>0.0</v>
      </c>
      <c r="L52" s="27">
        <v>3.0</v>
      </c>
      <c r="M52" s="27">
        <v>4.0</v>
      </c>
      <c r="N52" s="27">
        <v>2.0</v>
      </c>
      <c r="O52" s="27">
        <v>6.0</v>
      </c>
      <c r="P52" s="27">
        <v>4.0</v>
      </c>
      <c r="Q52" s="27">
        <v>1.0</v>
      </c>
      <c r="R52" s="27">
        <v>4.0</v>
      </c>
      <c r="S52" s="27">
        <v>0.0</v>
      </c>
      <c r="T52" s="27">
        <v>3.0</v>
      </c>
      <c r="U52" s="101">
        <f t="shared" ref="U52:W52" si="49">(C52+F52+I52+L52+O52+R52)</f>
        <v>28</v>
      </c>
      <c r="V52" s="101">
        <f t="shared" si="49"/>
        <v>19</v>
      </c>
      <c r="W52" s="101">
        <f t="shared" si="49"/>
        <v>9</v>
      </c>
      <c r="X52" s="23">
        <f t="shared" si="3"/>
        <v>100</v>
      </c>
      <c r="Y52" s="23">
        <f t="shared" si="4"/>
        <v>95</v>
      </c>
      <c r="Z52" s="23">
        <f t="shared" si="5"/>
        <v>90</v>
      </c>
    </row>
    <row r="53" ht="14.25" customHeight="1">
      <c r="A53" s="24">
        <v>45.0</v>
      </c>
      <c r="B53" s="25" t="s">
        <v>62</v>
      </c>
      <c r="C53" s="27">
        <v>4.0</v>
      </c>
      <c r="D53" s="27">
        <v>3.0</v>
      </c>
      <c r="E53" s="27">
        <v>1.0</v>
      </c>
      <c r="F53" s="27">
        <v>7.0</v>
      </c>
      <c r="G53" s="27">
        <v>3.0</v>
      </c>
      <c r="H53" s="27">
        <v>2.0</v>
      </c>
      <c r="I53" s="27">
        <v>3.0</v>
      </c>
      <c r="J53" s="27">
        <v>5.0</v>
      </c>
      <c r="K53" s="27">
        <v>0.0</v>
      </c>
      <c r="L53" s="27">
        <v>3.0</v>
      </c>
      <c r="M53" s="27">
        <v>4.0</v>
      </c>
      <c r="N53" s="27">
        <v>2.0</v>
      </c>
      <c r="O53" s="27">
        <v>6.0</v>
      </c>
      <c r="P53" s="27">
        <v>3.0</v>
      </c>
      <c r="Q53" s="27">
        <v>1.0</v>
      </c>
      <c r="R53" s="27">
        <v>4.0</v>
      </c>
      <c r="S53" s="27">
        <v>0.0</v>
      </c>
      <c r="T53" s="27">
        <v>3.0</v>
      </c>
      <c r="U53" s="101">
        <f t="shared" ref="U53:W53" si="50">(C53+F53+I53+L53+O53+R53)</f>
        <v>27</v>
      </c>
      <c r="V53" s="101">
        <f t="shared" si="50"/>
        <v>18</v>
      </c>
      <c r="W53" s="101">
        <f t="shared" si="50"/>
        <v>9</v>
      </c>
      <c r="X53" s="23">
        <f t="shared" si="3"/>
        <v>96.42857143</v>
      </c>
      <c r="Y53" s="23">
        <f t="shared" si="4"/>
        <v>90</v>
      </c>
      <c r="Z53" s="23">
        <f t="shared" si="5"/>
        <v>90</v>
      </c>
    </row>
    <row r="54" ht="14.25" customHeight="1">
      <c r="A54" s="24">
        <v>46.0</v>
      </c>
      <c r="B54" s="25" t="s">
        <v>63</v>
      </c>
      <c r="C54" s="27">
        <v>5.0</v>
      </c>
      <c r="D54" s="27">
        <v>4.0</v>
      </c>
      <c r="E54" s="27">
        <v>0.0</v>
      </c>
      <c r="F54" s="27">
        <v>7.0</v>
      </c>
      <c r="G54" s="27">
        <v>3.0</v>
      </c>
      <c r="H54" s="27">
        <v>2.0</v>
      </c>
      <c r="I54" s="27">
        <v>3.0</v>
      </c>
      <c r="J54" s="27">
        <v>5.0</v>
      </c>
      <c r="K54" s="27">
        <v>1.0</v>
      </c>
      <c r="L54" s="27">
        <v>3.0</v>
      </c>
      <c r="M54" s="27">
        <v>4.0</v>
      </c>
      <c r="N54" s="27">
        <v>2.0</v>
      </c>
      <c r="O54" s="27">
        <v>6.0</v>
      </c>
      <c r="P54" s="27">
        <v>4.0</v>
      </c>
      <c r="Q54" s="27">
        <v>1.0</v>
      </c>
      <c r="R54" s="27">
        <v>4.0</v>
      </c>
      <c r="S54" s="27">
        <v>0.0</v>
      </c>
      <c r="T54" s="27">
        <v>3.0</v>
      </c>
      <c r="U54" s="101">
        <f t="shared" ref="U54:W54" si="51">(C54+F54+I54+L54+O54+R54)</f>
        <v>28</v>
      </c>
      <c r="V54" s="101">
        <f t="shared" si="51"/>
        <v>20</v>
      </c>
      <c r="W54" s="101">
        <f t="shared" si="51"/>
        <v>9</v>
      </c>
      <c r="X54" s="23">
        <f t="shared" si="3"/>
        <v>100</v>
      </c>
      <c r="Y54" s="23">
        <f t="shared" si="4"/>
        <v>100</v>
      </c>
      <c r="Z54" s="23">
        <f t="shared" si="5"/>
        <v>90</v>
      </c>
    </row>
    <row r="55" ht="14.25" customHeight="1">
      <c r="A55" s="24">
        <v>47.0</v>
      </c>
      <c r="B55" s="25" t="s">
        <v>64</v>
      </c>
      <c r="C55" s="27">
        <v>4.0</v>
      </c>
      <c r="D55" s="27">
        <v>3.0</v>
      </c>
      <c r="E55" s="27">
        <v>1.0</v>
      </c>
      <c r="F55" s="27">
        <v>7.0</v>
      </c>
      <c r="G55" s="27">
        <v>3.0</v>
      </c>
      <c r="H55" s="27">
        <v>2.0</v>
      </c>
      <c r="I55" s="27">
        <v>2.0</v>
      </c>
      <c r="J55" s="27">
        <v>5.0</v>
      </c>
      <c r="K55" s="27">
        <v>1.0</v>
      </c>
      <c r="L55" s="27">
        <v>3.0</v>
      </c>
      <c r="M55" s="27">
        <v>4.0</v>
      </c>
      <c r="N55" s="27">
        <v>1.0</v>
      </c>
      <c r="O55" s="27">
        <v>4.0</v>
      </c>
      <c r="P55" s="27">
        <v>3.0</v>
      </c>
      <c r="Q55" s="27">
        <v>1.0</v>
      </c>
      <c r="R55" s="27">
        <v>3.0</v>
      </c>
      <c r="S55" s="27">
        <v>0.0</v>
      </c>
      <c r="T55" s="27">
        <v>3.0</v>
      </c>
      <c r="U55" s="101">
        <f t="shared" ref="U55:W55" si="52">(C55+F55+I55+L55+O55+R55)</f>
        <v>23</v>
      </c>
      <c r="V55" s="101">
        <f t="shared" si="52"/>
        <v>18</v>
      </c>
      <c r="W55" s="101">
        <f t="shared" si="52"/>
        <v>9</v>
      </c>
      <c r="X55" s="23">
        <f t="shared" si="3"/>
        <v>82.14285714</v>
      </c>
      <c r="Y55" s="23">
        <f t="shared" si="4"/>
        <v>90</v>
      </c>
      <c r="Z55" s="23">
        <f t="shared" si="5"/>
        <v>90</v>
      </c>
    </row>
    <row r="56" ht="14.25" customHeight="1">
      <c r="A56" s="24">
        <v>48.0</v>
      </c>
      <c r="B56" s="25" t="s">
        <v>65</v>
      </c>
      <c r="C56" s="27">
        <v>4.0</v>
      </c>
      <c r="D56" s="27">
        <v>3.0</v>
      </c>
      <c r="E56" s="27">
        <v>1.0</v>
      </c>
      <c r="F56" s="27">
        <v>7.0</v>
      </c>
      <c r="G56" s="27">
        <v>2.0</v>
      </c>
      <c r="H56" s="27">
        <v>1.0</v>
      </c>
      <c r="I56" s="27">
        <v>3.0</v>
      </c>
      <c r="J56" s="27">
        <v>5.0</v>
      </c>
      <c r="K56" s="27">
        <v>0.0</v>
      </c>
      <c r="L56" s="27">
        <v>3.0</v>
      </c>
      <c r="M56" s="27">
        <v>4.0</v>
      </c>
      <c r="N56" s="27">
        <v>2.0</v>
      </c>
      <c r="O56" s="27">
        <v>5.0</v>
      </c>
      <c r="P56" s="27">
        <v>4.0</v>
      </c>
      <c r="Q56" s="27">
        <v>0.0</v>
      </c>
      <c r="R56" s="27">
        <v>4.0</v>
      </c>
      <c r="S56" s="27">
        <v>0.0</v>
      </c>
      <c r="T56" s="27">
        <v>3.0</v>
      </c>
      <c r="U56" s="101">
        <f t="shared" ref="U56:W56" si="53">(C56+F56+I56+L56+O56+R56)</f>
        <v>26</v>
      </c>
      <c r="V56" s="101">
        <f t="shared" si="53"/>
        <v>18</v>
      </c>
      <c r="W56" s="101">
        <f t="shared" si="53"/>
        <v>7</v>
      </c>
      <c r="X56" s="23">
        <f t="shared" si="3"/>
        <v>92.85714286</v>
      </c>
      <c r="Y56" s="23">
        <f t="shared" si="4"/>
        <v>90</v>
      </c>
      <c r="Z56" s="23">
        <f t="shared" si="5"/>
        <v>70</v>
      </c>
    </row>
    <row r="57" ht="14.25" customHeight="1">
      <c r="A57" s="24">
        <v>49.0</v>
      </c>
      <c r="B57" s="25" t="s">
        <v>66</v>
      </c>
      <c r="C57" s="27">
        <v>4.0</v>
      </c>
      <c r="D57" s="27">
        <v>3.0</v>
      </c>
      <c r="E57" s="27">
        <v>1.0</v>
      </c>
      <c r="F57" s="27">
        <v>5.0</v>
      </c>
      <c r="G57" s="27">
        <v>2.0</v>
      </c>
      <c r="H57" s="27">
        <v>2.0</v>
      </c>
      <c r="I57" s="27">
        <v>3.0</v>
      </c>
      <c r="J57" s="27">
        <v>2.0</v>
      </c>
      <c r="K57" s="27">
        <v>1.0</v>
      </c>
      <c r="L57" s="27">
        <v>3.0</v>
      </c>
      <c r="M57" s="27">
        <v>2.0</v>
      </c>
      <c r="N57" s="27">
        <v>2.0</v>
      </c>
      <c r="O57" s="27">
        <v>5.0</v>
      </c>
      <c r="P57" s="27">
        <v>3.0</v>
      </c>
      <c r="Q57" s="27">
        <v>0.0</v>
      </c>
      <c r="R57" s="27">
        <v>3.0</v>
      </c>
      <c r="S57" s="27">
        <v>0.0</v>
      </c>
      <c r="T57" s="27">
        <v>2.0</v>
      </c>
      <c r="U57" s="101">
        <f t="shared" ref="U57:W57" si="54">(C57+F57+I57+L57+O57+R57)</f>
        <v>23</v>
      </c>
      <c r="V57" s="101">
        <f t="shared" si="54"/>
        <v>12</v>
      </c>
      <c r="W57" s="101">
        <f t="shared" si="54"/>
        <v>8</v>
      </c>
      <c r="X57" s="23">
        <f t="shared" si="3"/>
        <v>82.14285714</v>
      </c>
      <c r="Y57" s="23">
        <f t="shared" si="4"/>
        <v>60</v>
      </c>
      <c r="Z57" s="23">
        <f t="shared" si="5"/>
        <v>80</v>
      </c>
    </row>
    <row r="58" ht="14.25" customHeight="1">
      <c r="A58" s="24">
        <v>50.0</v>
      </c>
      <c r="B58" s="25" t="s">
        <v>67</v>
      </c>
      <c r="C58" s="27">
        <v>4.0</v>
      </c>
      <c r="D58" s="27">
        <v>3.0</v>
      </c>
      <c r="E58" s="27">
        <v>1.0</v>
      </c>
      <c r="F58" s="27">
        <v>6.0</v>
      </c>
      <c r="G58" s="27">
        <v>2.0</v>
      </c>
      <c r="H58" s="27">
        <v>1.0</v>
      </c>
      <c r="I58" s="27">
        <v>3.0</v>
      </c>
      <c r="J58" s="27">
        <v>5.0</v>
      </c>
      <c r="K58" s="27">
        <v>1.0</v>
      </c>
      <c r="L58" s="27">
        <v>2.0</v>
      </c>
      <c r="M58" s="27">
        <v>4.0</v>
      </c>
      <c r="N58" s="27">
        <v>2.0</v>
      </c>
      <c r="O58" s="27">
        <v>5.0</v>
      </c>
      <c r="P58" s="27">
        <v>4.0</v>
      </c>
      <c r="Q58" s="27">
        <v>0.0</v>
      </c>
      <c r="R58" s="27">
        <v>4.0</v>
      </c>
      <c r="S58" s="27">
        <v>0.0</v>
      </c>
      <c r="T58" s="27">
        <v>3.0</v>
      </c>
      <c r="U58" s="101">
        <f t="shared" ref="U58:W58" si="55">(C58+F58+I58+L58+O58+R58)</f>
        <v>24</v>
      </c>
      <c r="V58" s="101">
        <f t="shared" si="55"/>
        <v>18</v>
      </c>
      <c r="W58" s="101">
        <f t="shared" si="55"/>
        <v>8</v>
      </c>
      <c r="X58" s="23">
        <f t="shared" si="3"/>
        <v>85.71428571</v>
      </c>
      <c r="Y58" s="23">
        <f t="shared" si="4"/>
        <v>90</v>
      </c>
      <c r="Z58" s="23">
        <f t="shared" si="5"/>
        <v>80</v>
      </c>
    </row>
    <row r="59" ht="14.25" customHeight="1">
      <c r="A59" s="24">
        <v>51.0</v>
      </c>
      <c r="B59" s="25" t="s">
        <v>68</v>
      </c>
      <c r="C59" s="27">
        <v>2.0</v>
      </c>
      <c r="D59" s="27">
        <v>1.0</v>
      </c>
      <c r="E59" s="27">
        <v>0.0</v>
      </c>
      <c r="F59" s="27">
        <v>4.0</v>
      </c>
      <c r="G59" s="27">
        <v>3.0</v>
      </c>
      <c r="H59" s="27">
        <v>2.0</v>
      </c>
      <c r="I59" s="27">
        <v>2.0</v>
      </c>
      <c r="J59" s="27">
        <v>2.0</v>
      </c>
      <c r="K59" s="27">
        <v>1.0</v>
      </c>
      <c r="L59" s="27">
        <v>2.0</v>
      </c>
      <c r="M59" s="27">
        <v>2.0</v>
      </c>
      <c r="N59" s="27">
        <v>1.0</v>
      </c>
      <c r="O59" s="27">
        <v>4.0</v>
      </c>
      <c r="P59" s="27">
        <v>3.0</v>
      </c>
      <c r="Q59" s="27">
        <v>0.0</v>
      </c>
      <c r="R59" s="27">
        <v>2.0</v>
      </c>
      <c r="S59" s="27">
        <v>0.0</v>
      </c>
      <c r="T59" s="27">
        <v>2.0</v>
      </c>
      <c r="U59" s="101">
        <f t="shared" ref="U59:W59" si="56">(C59+F59+I59+L59+O59+R59)</f>
        <v>16</v>
      </c>
      <c r="V59" s="101">
        <f t="shared" si="56"/>
        <v>11</v>
      </c>
      <c r="W59" s="101">
        <f t="shared" si="56"/>
        <v>6</v>
      </c>
      <c r="X59" s="23">
        <f t="shared" si="3"/>
        <v>57.14285714</v>
      </c>
      <c r="Y59" s="23">
        <f t="shared" si="4"/>
        <v>55</v>
      </c>
      <c r="Z59" s="23">
        <f t="shared" si="5"/>
        <v>60</v>
      </c>
    </row>
    <row r="60" ht="14.25" customHeight="1">
      <c r="A60" s="24">
        <v>52.0</v>
      </c>
      <c r="B60" s="25" t="s">
        <v>69</v>
      </c>
      <c r="C60" s="27">
        <v>4.0</v>
      </c>
      <c r="D60" s="27">
        <v>3.0</v>
      </c>
      <c r="E60" s="27">
        <v>1.0</v>
      </c>
      <c r="F60" s="27">
        <v>7.0</v>
      </c>
      <c r="G60" s="27">
        <v>3.0</v>
      </c>
      <c r="H60" s="27">
        <v>1.0</v>
      </c>
      <c r="I60" s="27">
        <v>3.0</v>
      </c>
      <c r="J60" s="27">
        <v>5.0</v>
      </c>
      <c r="K60" s="27">
        <v>1.0</v>
      </c>
      <c r="L60" s="27">
        <v>3.0</v>
      </c>
      <c r="M60" s="27">
        <v>2.0</v>
      </c>
      <c r="N60" s="27">
        <v>2.0</v>
      </c>
      <c r="O60" s="27">
        <v>6.0</v>
      </c>
      <c r="P60" s="27">
        <v>4.0</v>
      </c>
      <c r="Q60" s="27">
        <v>0.0</v>
      </c>
      <c r="R60" s="27">
        <v>4.0</v>
      </c>
      <c r="S60" s="27">
        <v>0.0</v>
      </c>
      <c r="T60" s="27">
        <v>3.0</v>
      </c>
      <c r="U60" s="101">
        <f t="shared" ref="U60:W60" si="57">(C60+F60+I60+L60+O60+R60)</f>
        <v>27</v>
      </c>
      <c r="V60" s="101">
        <f t="shared" si="57"/>
        <v>17</v>
      </c>
      <c r="W60" s="101">
        <f t="shared" si="57"/>
        <v>8</v>
      </c>
      <c r="X60" s="23">
        <f t="shared" si="3"/>
        <v>96.42857143</v>
      </c>
      <c r="Y60" s="23">
        <f t="shared" si="4"/>
        <v>85</v>
      </c>
      <c r="Z60" s="23">
        <f t="shared" si="5"/>
        <v>80</v>
      </c>
    </row>
    <row r="61" ht="14.25" customHeight="1">
      <c r="A61" s="24">
        <v>53.0</v>
      </c>
      <c r="B61" s="25" t="s">
        <v>70</v>
      </c>
      <c r="C61" s="27">
        <v>3.0</v>
      </c>
      <c r="D61" s="27">
        <v>3.0</v>
      </c>
      <c r="E61" s="27">
        <v>1.0</v>
      </c>
      <c r="F61" s="27">
        <v>5.0</v>
      </c>
      <c r="G61" s="27">
        <v>2.0</v>
      </c>
      <c r="H61" s="27">
        <v>1.0</v>
      </c>
      <c r="I61" s="27">
        <v>3.0</v>
      </c>
      <c r="J61" s="27">
        <v>3.0</v>
      </c>
      <c r="K61" s="27">
        <v>1.0</v>
      </c>
      <c r="L61" s="27">
        <v>2.0</v>
      </c>
      <c r="M61" s="27">
        <v>2.0</v>
      </c>
      <c r="N61" s="27">
        <v>2.0</v>
      </c>
      <c r="O61" s="27">
        <v>4.0</v>
      </c>
      <c r="P61" s="27">
        <v>3.0</v>
      </c>
      <c r="Q61" s="27">
        <v>0.0</v>
      </c>
      <c r="R61" s="27">
        <v>4.0</v>
      </c>
      <c r="S61" s="27">
        <v>0.0</v>
      </c>
      <c r="T61" s="27">
        <v>3.0</v>
      </c>
      <c r="U61" s="101">
        <f t="shared" ref="U61:W61" si="58">(C61+F61+I61+L61+O61+R61)</f>
        <v>21</v>
      </c>
      <c r="V61" s="101">
        <f t="shared" si="58"/>
        <v>13</v>
      </c>
      <c r="W61" s="101">
        <f t="shared" si="58"/>
        <v>8</v>
      </c>
      <c r="X61" s="23">
        <f t="shared" si="3"/>
        <v>75</v>
      </c>
      <c r="Y61" s="23">
        <f t="shared" si="4"/>
        <v>65</v>
      </c>
      <c r="Z61" s="23">
        <f t="shared" si="5"/>
        <v>80</v>
      </c>
    </row>
    <row r="62" ht="14.25" customHeight="1">
      <c r="A62" s="24">
        <v>54.0</v>
      </c>
      <c r="B62" s="46" t="s">
        <v>85</v>
      </c>
      <c r="C62" s="27">
        <v>2.0</v>
      </c>
      <c r="D62" s="27">
        <v>2.0</v>
      </c>
      <c r="E62" s="27">
        <v>1.0</v>
      </c>
      <c r="F62" s="27">
        <v>5.0</v>
      </c>
      <c r="G62" s="27">
        <v>2.0</v>
      </c>
      <c r="H62" s="27">
        <v>1.0</v>
      </c>
      <c r="I62" s="27">
        <v>3.0</v>
      </c>
      <c r="J62" s="27">
        <v>3.0</v>
      </c>
      <c r="K62" s="27">
        <v>0.0</v>
      </c>
      <c r="L62" s="27">
        <v>2.0</v>
      </c>
      <c r="M62" s="27">
        <v>2.0</v>
      </c>
      <c r="N62" s="27">
        <v>2.0</v>
      </c>
      <c r="O62" s="27">
        <v>2.0</v>
      </c>
      <c r="P62" s="27">
        <v>4.0</v>
      </c>
      <c r="Q62" s="27">
        <v>1.0</v>
      </c>
      <c r="R62" s="27">
        <v>4.0</v>
      </c>
      <c r="S62" s="27">
        <v>0.0</v>
      </c>
      <c r="T62" s="27">
        <v>3.0</v>
      </c>
      <c r="U62" s="101">
        <f t="shared" ref="U62:W62" si="59">(C62+F62+I62+L62+O62+R62)</f>
        <v>18</v>
      </c>
      <c r="V62" s="101">
        <f t="shared" si="59"/>
        <v>13</v>
      </c>
      <c r="W62" s="101">
        <f t="shared" si="59"/>
        <v>8</v>
      </c>
      <c r="X62" s="23">
        <f t="shared" si="3"/>
        <v>64.28571429</v>
      </c>
      <c r="Y62" s="23">
        <f t="shared" si="4"/>
        <v>65</v>
      </c>
      <c r="Z62" s="23">
        <f t="shared" si="5"/>
        <v>80</v>
      </c>
    </row>
    <row r="63" ht="14.25" customHeight="1">
      <c r="A63" s="24">
        <v>55.0</v>
      </c>
      <c r="B63" s="25" t="s">
        <v>78</v>
      </c>
      <c r="C63" s="27">
        <v>2.0</v>
      </c>
      <c r="D63" s="27">
        <v>1.0</v>
      </c>
      <c r="E63" s="27">
        <v>0.0</v>
      </c>
      <c r="F63" s="27">
        <v>4.0</v>
      </c>
      <c r="G63" s="27">
        <v>2.0</v>
      </c>
      <c r="H63" s="27">
        <v>2.0</v>
      </c>
      <c r="I63" s="27">
        <v>2.0</v>
      </c>
      <c r="J63" s="27">
        <v>2.0</v>
      </c>
      <c r="K63" s="27">
        <v>0.0</v>
      </c>
      <c r="L63" s="27">
        <v>2.0</v>
      </c>
      <c r="M63" s="27">
        <v>2.0</v>
      </c>
      <c r="N63" s="27">
        <v>2.0</v>
      </c>
      <c r="O63" s="27">
        <v>4.0</v>
      </c>
      <c r="P63" s="27">
        <v>3.0</v>
      </c>
      <c r="Q63" s="27">
        <v>1.0</v>
      </c>
      <c r="R63" s="27">
        <v>2.0</v>
      </c>
      <c r="S63" s="27">
        <v>0.0</v>
      </c>
      <c r="T63" s="27">
        <v>2.0</v>
      </c>
      <c r="U63" s="101">
        <f t="shared" ref="U63:W63" si="60">(C63+F63+I63+L63+O63+R63)</f>
        <v>16</v>
      </c>
      <c r="V63" s="101">
        <f t="shared" si="60"/>
        <v>10</v>
      </c>
      <c r="W63" s="101">
        <f t="shared" si="60"/>
        <v>7</v>
      </c>
      <c r="X63" s="23">
        <f t="shared" si="3"/>
        <v>57.14285714</v>
      </c>
      <c r="Y63" s="23">
        <f t="shared" si="4"/>
        <v>50</v>
      </c>
      <c r="Z63" s="23">
        <f t="shared" si="5"/>
        <v>70</v>
      </c>
    </row>
    <row r="64" ht="14.25" customHeight="1">
      <c r="A64" s="24">
        <v>56.0</v>
      </c>
      <c r="B64" s="25" t="s">
        <v>73</v>
      </c>
      <c r="C64" s="27">
        <v>5.0</v>
      </c>
      <c r="D64" s="27">
        <v>4.0</v>
      </c>
      <c r="E64" s="27">
        <v>0.0</v>
      </c>
      <c r="F64" s="27">
        <v>7.0</v>
      </c>
      <c r="G64" s="27">
        <v>2.0</v>
      </c>
      <c r="H64" s="27">
        <v>2.0</v>
      </c>
      <c r="I64" s="27">
        <v>3.0</v>
      </c>
      <c r="J64" s="27">
        <v>5.0</v>
      </c>
      <c r="K64" s="27">
        <v>1.0</v>
      </c>
      <c r="L64" s="27">
        <v>3.0</v>
      </c>
      <c r="M64" s="27">
        <v>4.0</v>
      </c>
      <c r="N64" s="27">
        <v>2.0</v>
      </c>
      <c r="O64" s="27">
        <v>6.0</v>
      </c>
      <c r="P64" s="27">
        <v>4.0</v>
      </c>
      <c r="Q64" s="27">
        <v>1.0</v>
      </c>
      <c r="R64" s="27">
        <v>4.0</v>
      </c>
      <c r="S64" s="27">
        <v>0.0</v>
      </c>
      <c r="T64" s="27">
        <v>3.0</v>
      </c>
      <c r="U64" s="101">
        <f t="shared" ref="U64:W64" si="61">(C64+F64+I64+L64+O64+R64)</f>
        <v>28</v>
      </c>
      <c r="V64" s="101">
        <f t="shared" si="61"/>
        <v>19</v>
      </c>
      <c r="W64" s="101">
        <f t="shared" si="61"/>
        <v>9</v>
      </c>
      <c r="X64" s="23">
        <f t="shared" si="3"/>
        <v>100</v>
      </c>
      <c r="Y64" s="23">
        <f t="shared" si="4"/>
        <v>95</v>
      </c>
      <c r="Z64" s="23">
        <f t="shared" si="5"/>
        <v>90</v>
      </c>
    </row>
    <row r="65" ht="14.25" customHeight="1">
      <c r="A65" s="24">
        <v>57.0</v>
      </c>
      <c r="B65" s="25" t="s">
        <v>74</v>
      </c>
      <c r="C65" s="27">
        <v>3.0</v>
      </c>
      <c r="D65" s="27">
        <v>1.0</v>
      </c>
      <c r="E65" s="27">
        <v>0.0</v>
      </c>
      <c r="F65" s="27">
        <v>4.0</v>
      </c>
      <c r="G65" s="27">
        <v>3.0</v>
      </c>
      <c r="H65" s="27">
        <v>0.0</v>
      </c>
      <c r="I65" s="27">
        <v>2.0</v>
      </c>
      <c r="J65" s="27">
        <v>2.0</v>
      </c>
      <c r="K65" s="27">
        <v>0.0</v>
      </c>
      <c r="L65" s="27">
        <v>2.0</v>
      </c>
      <c r="M65" s="27">
        <v>2.0</v>
      </c>
      <c r="N65" s="27">
        <v>1.0</v>
      </c>
      <c r="O65" s="27">
        <v>3.0</v>
      </c>
      <c r="P65" s="27">
        <v>2.0</v>
      </c>
      <c r="Q65" s="27">
        <v>1.0</v>
      </c>
      <c r="R65" s="27">
        <v>2.0</v>
      </c>
      <c r="S65" s="27">
        <v>0.0</v>
      </c>
      <c r="T65" s="27">
        <v>2.0</v>
      </c>
      <c r="U65" s="101">
        <f t="shared" ref="U65:W65" si="62">(C65+F65+I65+L65+O65+R65)</f>
        <v>16</v>
      </c>
      <c r="V65" s="101">
        <f t="shared" si="62"/>
        <v>10</v>
      </c>
      <c r="W65" s="101">
        <f t="shared" si="62"/>
        <v>4</v>
      </c>
      <c r="X65" s="23">
        <f t="shared" si="3"/>
        <v>57.14285714</v>
      </c>
      <c r="Y65" s="23">
        <f t="shared" si="4"/>
        <v>50</v>
      </c>
      <c r="Z65" s="23">
        <f t="shared" si="5"/>
        <v>40</v>
      </c>
    </row>
    <row r="66" ht="14.25" customHeight="1">
      <c r="A66" s="24">
        <v>58.0</v>
      </c>
      <c r="B66" s="25" t="s">
        <v>75</v>
      </c>
      <c r="C66" s="27">
        <v>1.0</v>
      </c>
      <c r="D66" s="27">
        <v>1.0</v>
      </c>
      <c r="E66" s="27">
        <v>0.0</v>
      </c>
      <c r="F66" s="27">
        <v>3.0</v>
      </c>
      <c r="G66" s="27">
        <v>2.0</v>
      </c>
      <c r="H66" s="27">
        <v>0.0</v>
      </c>
      <c r="I66" s="27">
        <v>1.0</v>
      </c>
      <c r="J66" s="27">
        <v>2.0</v>
      </c>
      <c r="K66" s="27">
        <v>0.0</v>
      </c>
      <c r="L66" s="27">
        <v>1.0</v>
      </c>
      <c r="M66" s="27">
        <v>0.0</v>
      </c>
      <c r="N66" s="27">
        <v>1.0</v>
      </c>
      <c r="O66" s="27">
        <v>0.0</v>
      </c>
      <c r="P66" s="27">
        <v>0.0</v>
      </c>
      <c r="Q66" s="27">
        <v>0.0</v>
      </c>
      <c r="R66" s="27">
        <v>2.0</v>
      </c>
      <c r="S66" s="27">
        <v>0.0</v>
      </c>
      <c r="T66" s="27">
        <v>1.0</v>
      </c>
      <c r="U66" s="101">
        <f t="shared" ref="U66:W66" si="63">(C66+F66+I66+L66+O66+R66)</f>
        <v>8</v>
      </c>
      <c r="V66" s="101">
        <f t="shared" si="63"/>
        <v>5</v>
      </c>
      <c r="W66" s="101">
        <f t="shared" si="63"/>
        <v>2</v>
      </c>
      <c r="X66" s="23">
        <f t="shared" si="3"/>
        <v>28.57142857</v>
      </c>
      <c r="Y66" s="23">
        <f t="shared" si="4"/>
        <v>25</v>
      </c>
      <c r="Z66" s="23">
        <f t="shared" si="5"/>
        <v>20</v>
      </c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27"/>
      <c r="T67" s="59"/>
      <c r="U67" s="101">
        <f t="shared" ref="U67:W67" si="64">(C67+F67+I67+L67+O67+R67)</f>
        <v>0</v>
      </c>
      <c r="V67" s="101">
        <f t="shared" si="64"/>
        <v>0</v>
      </c>
      <c r="W67" s="101">
        <f t="shared" si="64"/>
        <v>0</v>
      </c>
      <c r="X67" s="23">
        <f t="shared" si="3"/>
        <v>0</v>
      </c>
      <c r="Y67" s="23">
        <f t="shared" si="4"/>
        <v>0</v>
      </c>
      <c r="Z67" s="23">
        <f t="shared" si="5"/>
        <v>0</v>
      </c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27"/>
      <c r="T68" s="59"/>
      <c r="U68" s="101">
        <f t="shared" ref="U68:W68" si="65">(C68+F68+I68+L68+O68+R68)</f>
        <v>0</v>
      </c>
      <c r="V68" s="101">
        <f t="shared" si="65"/>
        <v>0</v>
      </c>
      <c r="W68" s="101">
        <f t="shared" si="65"/>
        <v>0</v>
      </c>
      <c r="X68" s="23">
        <f t="shared" si="3"/>
        <v>0</v>
      </c>
      <c r="Y68" s="23">
        <f t="shared" si="4"/>
        <v>0</v>
      </c>
      <c r="Z68" s="23">
        <f t="shared" si="5"/>
        <v>0</v>
      </c>
    </row>
    <row r="69" ht="12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27"/>
      <c r="T69" s="59"/>
      <c r="U69" s="101">
        <f t="shared" ref="U69:W69" si="66">(C69+F69+I69+L69+O69+R69)</f>
        <v>0</v>
      </c>
      <c r="V69" s="101">
        <f t="shared" si="66"/>
        <v>0</v>
      </c>
      <c r="W69" s="101">
        <f t="shared" si="66"/>
        <v>0</v>
      </c>
      <c r="X69" s="23">
        <f t="shared" si="3"/>
        <v>0</v>
      </c>
      <c r="Y69" s="23">
        <f t="shared" si="4"/>
        <v>0</v>
      </c>
      <c r="Z69" s="23">
        <f t="shared" si="5"/>
        <v>0</v>
      </c>
    </row>
    <row r="70" ht="18.0" customHeight="1">
      <c r="A70" s="106"/>
      <c r="B70" s="107" t="s">
        <v>88</v>
      </c>
      <c r="C70" s="106"/>
      <c r="D70" s="106"/>
      <c r="E70" s="106"/>
      <c r="F70" s="106"/>
      <c r="G70" s="106"/>
      <c r="H70" s="106"/>
      <c r="I70" s="28">
        <v>3.0</v>
      </c>
      <c r="J70" s="28">
        <v>5.0</v>
      </c>
      <c r="K70" s="28">
        <v>1.0</v>
      </c>
      <c r="L70" s="28"/>
      <c r="M70" s="106"/>
      <c r="N70" s="106"/>
      <c r="O70" s="106"/>
      <c r="P70" s="106"/>
      <c r="Q70" s="106"/>
      <c r="R70" s="28">
        <v>4.0</v>
      </c>
      <c r="S70" s="27"/>
      <c r="T70" s="28">
        <v>3.0</v>
      </c>
      <c r="U70" s="101">
        <f t="shared" ref="U70:W70" si="67">(C70+F70+I70+L70+O70+R70)</f>
        <v>7</v>
      </c>
      <c r="V70" s="101">
        <f t="shared" si="67"/>
        <v>5</v>
      </c>
      <c r="W70" s="101">
        <f t="shared" si="67"/>
        <v>4</v>
      </c>
      <c r="X70" s="23">
        <f t="shared" si="3"/>
        <v>25</v>
      </c>
      <c r="Y70" s="23">
        <f t="shared" si="4"/>
        <v>25</v>
      </c>
      <c r="Z70" s="23">
        <f t="shared" si="5"/>
        <v>40</v>
      </c>
    </row>
    <row r="71" ht="14.25" customHeight="1">
      <c r="A71" s="27">
        <v>1.0</v>
      </c>
      <c r="B71" s="108" t="s">
        <v>89</v>
      </c>
      <c r="C71" s="27">
        <v>5.0</v>
      </c>
      <c r="D71" s="27">
        <v>4.0</v>
      </c>
      <c r="E71" s="27">
        <v>1.0</v>
      </c>
      <c r="F71" s="27">
        <v>7.0</v>
      </c>
      <c r="G71" s="27">
        <v>3.0</v>
      </c>
      <c r="H71" s="27">
        <v>1.0</v>
      </c>
      <c r="I71" s="27">
        <v>3.0</v>
      </c>
      <c r="J71" s="27">
        <v>5.0</v>
      </c>
      <c r="K71" s="27">
        <v>0.0</v>
      </c>
      <c r="L71" s="27">
        <v>3.0</v>
      </c>
      <c r="M71" s="27">
        <v>4.0</v>
      </c>
      <c r="N71" s="27">
        <v>2.0</v>
      </c>
      <c r="O71" s="27">
        <v>4.0</v>
      </c>
      <c r="P71" s="27">
        <v>4.0</v>
      </c>
      <c r="Q71" s="27">
        <v>1.0</v>
      </c>
      <c r="R71" s="27">
        <v>4.0</v>
      </c>
      <c r="S71" s="27">
        <v>0.0</v>
      </c>
      <c r="T71" s="27">
        <v>3.0</v>
      </c>
      <c r="U71" s="101">
        <f t="shared" ref="U71:W71" si="68">(C71+F71+I71+L71+O71+R71)</f>
        <v>26</v>
      </c>
      <c r="V71" s="101">
        <f t="shared" si="68"/>
        <v>20</v>
      </c>
      <c r="W71" s="101">
        <f t="shared" si="68"/>
        <v>8</v>
      </c>
      <c r="X71" s="23">
        <f t="shared" si="3"/>
        <v>92.85714286</v>
      </c>
      <c r="Y71" s="23">
        <f t="shared" si="4"/>
        <v>100</v>
      </c>
      <c r="Z71" s="23">
        <f t="shared" si="5"/>
        <v>80</v>
      </c>
    </row>
    <row r="72" ht="14.25" customHeight="1">
      <c r="A72" s="27">
        <v>2.0</v>
      </c>
      <c r="B72" s="108" t="s">
        <v>90</v>
      </c>
      <c r="C72" s="27">
        <v>4.0</v>
      </c>
      <c r="D72" s="27">
        <v>3.0</v>
      </c>
      <c r="E72" s="27">
        <v>1.0</v>
      </c>
      <c r="F72" s="27">
        <v>7.0</v>
      </c>
      <c r="G72" s="27">
        <v>2.0</v>
      </c>
      <c r="H72" s="27">
        <v>2.0</v>
      </c>
      <c r="I72" s="27">
        <v>3.0</v>
      </c>
      <c r="J72" s="27">
        <v>5.0</v>
      </c>
      <c r="K72" s="27">
        <v>0.0</v>
      </c>
      <c r="L72" s="27">
        <v>3.0</v>
      </c>
      <c r="M72" s="27">
        <v>4.0</v>
      </c>
      <c r="N72" s="27">
        <v>2.0</v>
      </c>
      <c r="O72" s="27">
        <v>3.0</v>
      </c>
      <c r="P72" s="27">
        <v>3.0</v>
      </c>
      <c r="Q72" s="27">
        <v>1.0</v>
      </c>
      <c r="R72" s="27">
        <v>4.0</v>
      </c>
      <c r="S72" s="27">
        <v>0.0</v>
      </c>
      <c r="T72" s="27">
        <v>3.0</v>
      </c>
      <c r="U72" s="101">
        <f t="shared" ref="U72:W72" si="69">(C72+F72+I72+L72+O72+R72)</f>
        <v>24</v>
      </c>
      <c r="V72" s="101">
        <f t="shared" si="69"/>
        <v>17</v>
      </c>
      <c r="W72" s="101">
        <f t="shared" si="69"/>
        <v>9</v>
      </c>
      <c r="X72" s="23">
        <f t="shared" si="3"/>
        <v>85.71428571</v>
      </c>
      <c r="Y72" s="23">
        <f t="shared" si="4"/>
        <v>85</v>
      </c>
      <c r="Z72" s="23">
        <f t="shared" si="5"/>
        <v>90</v>
      </c>
    </row>
    <row r="73" ht="14.25" customHeight="1">
      <c r="A73" s="27">
        <v>3.0</v>
      </c>
      <c r="B73" s="108" t="s">
        <v>91</v>
      </c>
      <c r="C73" s="27">
        <v>4.0</v>
      </c>
      <c r="D73" s="27">
        <v>3.0</v>
      </c>
      <c r="E73" s="27">
        <v>1.0</v>
      </c>
      <c r="F73" s="27">
        <v>7.0</v>
      </c>
      <c r="G73" s="27">
        <v>3.0</v>
      </c>
      <c r="H73" s="27">
        <v>2.0</v>
      </c>
      <c r="I73" s="27">
        <v>3.0</v>
      </c>
      <c r="J73" s="27">
        <v>5.0</v>
      </c>
      <c r="K73" s="27">
        <v>0.0</v>
      </c>
      <c r="L73" s="27">
        <v>3.0</v>
      </c>
      <c r="M73" s="27">
        <v>4.0</v>
      </c>
      <c r="N73" s="27">
        <v>2.0</v>
      </c>
      <c r="O73" s="27">
        <v>3.0</v>
      </c>
      <c r="P73" s="27">
        <v>2.0</v>
      </c>
      <c r="Q73" s="27">
        <v>1.0</v>
      </c>
      <c r="R73" s="27">
        <v>4.0</v>
      </c>
      <c r="S73" s="27">
        <v>0.0</v>
      </c>
      <c r="T73" s="27">
        <v>3.0</v>
      </c>
      <c r="U73" s="101">
        <f t="shared" ref="U73:W73" si="70">(C73+F73+I73+L73+O73+R73)</f>
        <v>24</v>
      </c>
      <c r="V73" s="101">
        <f t="shared" si="70"/>
        <v>17</v>
      </c>
      <c r="W73" s="101">
        <f t="shared" si="70"/>
        <v>9</v>
      </c>
      <c r="X73" s="23">
        <f t="shared" si="3"/>
        <v>85.71428571</v>
      </c>
      <c r="Y73" s="23">
        <f t="shared" si="4"/>
        <v>85</v>
      </c>
      <c r="Z73" s="23">
        <f t="shared" si="5"/>
        <v>90</v>
      </c>
    </row>
    <row r="74" ht="14.25" customHeight="1">
      <c r="A74" s="27">
        <v>4.0</v>
      </c>
      <c r="B74" s="108" t="s">
        <v>92</v>
      </c>
      <c r="C74" s="27">
        <v>2.0</v>
      </c>
      <c r="D74" s="27">
        <v>3.0</v>
      </c>
      <c r="E74" s="27">
        <v>1.0</v>
      </c>
      <c r="F74" s="27">
        <v>5.0</v>
      </c>
      <c r="G74" s="27">
        <v>2.0</v>
      </c>
      <c r="H74" s="27">
        <v>2.0</v>
      </c>
      <c r="I74" s="27">
        <v>3.0</v>
      </c>
      <c r="J74" s="27">
        <v>2.0</v>
      </c>
      <c r="K74" s="27">
        <v>0.0</v>
      </c>
      <c r="L74" s="27">
        <v>2.0</v>
      </c>
      <c r="M74" s="27">
        <v>2.0</v>
      </c>
      <c r="N74" s="27">
        <v>2.0</v>
      </c>
      <c r="O74" s="27">
        <v>4.0</v>
      </c>
      <c r="P74" s="27">
        <v>3.0</v>
      </c>
      <c r="Q74" s="27">
        <v>1.0</v>
      </c>
      <c r="R74" s="27">
        <v>4.0</v>
      </c>
      <c r="S74" s="27">
        <v>0.0</v>
      </c>
      <c r="T74" s="27">
        <v>3.0</v>
      </c>
      <c r="U74" s="101">
        <f t="shared" ref="U74:W74" si="71">(C74+F74+I74+L74+O74+R74)</f>
        <v>20</v>
      </c>
      <c r="V74" s="101">
        <f t="shared" si="71"/>
        <v>12</v>
      </c>
      <c r="W74" s="101">
        <f t="shared" si="71"/>
        <v>9</v>
      </c>
      <c r="X74" s="23">
        <f t="shared" si="3"/>
        <v>71.42857143</v>
      </c>
      <c r="Y74" s="23">
        <f t="shared" si="4"/>
        <v>60</v>
      </c>
      <c r="Z74" s="23">
        <f t="shared" si="5"/>
        <v>90</v>
      </c>
    </row>
    <row r="75" ht="14.25" customHeight="1">
      <c r="A75" s="27">
        <v>5.0</v>
      </c>
      <c r="B75" s="108" t="s">
        <v>93</v>
      </c>
      <c r="C75" s="27">
        <v>4.0</v>
      </c>
      <c r="D75" s="27">
        <v>3.0</v>
      </c>
      <c r="E75" s="27">
        <v>1.0</v>
      </c>
      <c r="F75" s="27">
        <v>7.0</v>
      </c>
      <c r="G75" s="27">
        <v>3.0</v>
      </c>
      <c r="H75" s="27">
        <v>1.0</v>
      </c>
      <c r="I75" s="27">
        <v>3.0</v>
      </c>
      <c r="J75" s="27">
        <v>5.0</v>
      </c>
      <c r="K75" s="27">
        <v>0.0</v>
      </c>
      <c r="L75" s="27">
        <v>3.0</v>
      </c>
      <c r="M75" s="27">
        <v>4.0</v>
      </c>
      <c r="N75" s="27">
        <v>2.0</v>
      </c>
      <c r="O75" s="27">
        <v>3.0</v>
      </c>
      <c r="P75" s="27">
        <v>4.0</v>
      </c>
      <c r="Q75" s="27">
        <v>1.0</v>
      </c>
      <c r="R75" s="27">
        <v>4.0</v>
      </c>
      <c r="S75" s="27">
        <v>0.0</v>
      </c>
      <c r="T75" s="27">
        <v>3.0</v>
      </c>
      <c r="U75" s="101">
        <f t="shared" ref="U75:W75" si="72">(C75+F75+I75+L75+O75+R75)</f>
        <v>24</v>
      </c>
      <c r="V75" s="101">
        <f t="shared" si="72"/>
        <v>19</v>
      </c>
      <c r="W75" s="101">
        <f t="shared" si="72"/>
        <v>8</v>
      </c>
      <c r="X75" s="23">
        <f t="shared" si="3"/>
        <v>85.71428571</v>
      </c>
      <c r="Y75" s="23">
        <f t="shared" si="4"/>
        <v>95</v>
      </c>
      <c r="Z75" s="23">
        <f t="shared" si="5"/>
        <v>80</v>
      </c>
    </row>
    <row r="76" ht="14.25" customHeight="1">
      <c r="A76" s="27">
        <v>6.0</v>
      </c>
      <c r="B76" s="108" t="s">
        <v>94</v>
      </c>
      <c r="C76" s="27">
        <v>3.0</v>
      </c>
      <c r="D76" s="27">
        <v>3.0</v>
      </c>
      <c r="E76" s="27">
        <v>1.0</v>
      </c>
      <c r="F76" s="27">
        <v>7.0</v>
      </c>
      <c r="G76" s="27">
        <v>2.0</v>
      </c>
      <c r="H76" s="27">
        <v>1.0</v>
      </c>
      <c r="I76" s="27">
        <v>3.0</v>
      </c>
      <c r="J76" s="27">
        <v>5.0</v>
      </c>
      <c r="K76" s="27">
        <v>0.0</v>
      </c>
      <c r="L76" s="27">
        <v>3.0</v>
      </c>
      <c r="M76" s="27">
        <v>2.0</v>
      </c>
      <c r="N76" s="27">
        <v>2.0</v>
      </c>
      <c r="O76" s="27">
        <v>4.0</v>
      </c>
      <c r="P76" s="27">
        <v>2.0</v>
      </c>
      <c r="Q76" s="27">
        <v>1.0</v>
      </c>
      <c r="R76" s="27">
        <v>4.0</v>
      </c>
      <c r="S76" s="27">
        <v>0.0</v>
      </c>
      <c r="T76" s="27">
        <v>3.0</v>
      </c>
      <c r="U76" s="101">
        <f t="shared" ref="U76:W76" si="73">(C76+F76+I76+L76+O76+R76)</f>
        <v>24</v>
      </c>
      <c r="V76" s="101">
        <f t="shared" si="73"/>
        <v>14</v>
      </c>
      <c r="W76" s="101">
        <f t="shared" si="73"/>
        <v>8</v>
      </c>
      <c r="X76" s="23">
        <f t="shared" si="3"/>
        <v>85.71428571</v>
      </c>
      <c r="Y76" s="23">
        <f t="shared" si="4"/>
        <v>70</v>
      </c>
      <c r="Z76" s="23">
        <f t="shared" si="5"/>
        <v>80</v>
      </c>
    </row>
    <row r="77" ht="14.25" customHeight="1">
      <c r="A77" s="27">
        <v>7.0</v>
      </c>
      <c r="B77" s="108" t="s">
        <v>95</v>
      </c>
      <c r="C77" s="27">
        <v>3.0</v>
      </c>
      <c r="D77" s="27">
        <v>1.0</v>
      </c>
      <c r="E77" s="27">
        <v>1.0</v>
      </c>
      <c r="F77" s="27">
        <v>6.0</v>
      </c>
      <c r="G77" s="27">
        <v>2.0</v>
      </c>
      <c r="H77" s="27">
        <v>1.0</v>
      </c>
      <c r="I77" s="27">
        <v>3.0</v>
      </c>
      <c r="J77" s="27">
        <v>2.0</v>
      </c>
      <c r="K77" s="27">
        <v>0.0</v>
      </c>
      <c r="L77" s="27">
        <v>2.0</v>
      </c>
      <c r="M77" s="27">
        <v>0.0</v>
      </c>
      <c r="N77" s="27">
        <v>2.0</v>
      </c>
      <c r="O77" s="27">
        <v>3.0</v>
      </c>
      <c r="P77" s="27">
        <v>3.0</v>
      </c>
      <c r="Q77" s="27">
        <v>1.0</v>
      </c>
      <c r="R77" s="27">
        <v>3.0</v>
      </c>
      <c r="S77" s="27">
        <v>0.0</v>
      </c>
      <c r="T77" s="27">
        <v>2.0</v>
      </c>
      <c r="U77" s="101">
        <f t="shared" ref="U77:W77" si="74">(C77+F77+I77+L77+O77+R77)</f>
        <v>20</v>
      </c>
      <c r="V77" s="101">
        <f t="shared" si="74"/>
        <v>8</v>
      </c>
      <c r="W77" s="101">
        <f t="shared" si="74"/>
        <v>7</v>
      </c>
      <c r="X77" s="23">
        <f t="shared" si="3"/>
        <v>71.42857143</v>
      </c>
      <c r="Y77" s="23">
        <f t="shared" si="4"/>
        <v>40</v>
      </c>
      <c r="Z77" s="23">
        <f t="shared" si="5"/>
        <v>70</v>
      </c>
    </row>
    <row r="78" ht="14.25" customHeight="1">
      <c r="A78" s="27">
        <v>8.0</v>
      </c>
      <c r="B78" s="108" t="s">
        <v>96</v>
      </c>
      <c r="C78" s="27">
        <v>4.0</v>
      </c>
      <c r="D78" s="27">
        <v>3.0</v>
      </c>
      <c r="E78" s="27">
        <v>1.0</v>
      </c>
      <c r="F78" s="27">
        <v>6.0</v>
      </c>
      <c r="G78" s="27">
        <v>2.0</v>
      </c>
      <c r="H78" s="27">
        <v>2.0</v>
      </c>
      <c r="I78" s="27">
        <v>3.0</v>
      </c>
      <c r="J78" s="27">
        <v>3.0</v>
      </c>
      <c r="K78" s="27">
        <v>0.0</v>
      </c>
      <c r="L78" s="27">
        <v>2.0</v>
      </c>
      <c r="M78" s="27">
        <v>4.0</v>
      </c>
      <c r="N78" s="27">
        <v>2.0</v>
      </c>
      <c r="O78" s="27">
        <v>2.0</v>
      </c>
      <c r="P78" s="27">
        <v>4.0</v>
      </c>
      <c r="Q78" s="27">
        <v>1.0</v>
      </c>
      <c r="R78" s="27">
        <v>4.0</v>
      </c>
      <c r="S78" s="27">
        <v>0.0</v>
      </c>
      <c r="T78" s="27">
        <v>3.0</v>
      </c>
      <c r="U78" s="101">
        <f t="shared" ref="U78:W78" si="75">(C78+F78+I78+L78+O78+R78)</f>
        <v>21</v>
      </c>
      <c r="V78" s="101">
        <f t="shared" si="75"/>
        <v>16</v>
      </c>
      <c r="W78" s="101">
        <f t="shared" si="75"/>
        <v>9</v>
      </c>
      <c r="X78" s="23">
        <f t="shared" si="3"/>
        <v>75</v>
      </c>
      <c r="Y78" s="23">
        <f t="shared" si="4"/>
        <v>80</v>
      </c>
      <c r="Z78" s="23">
        <f t="shared" si="5"/>
        <v>90</v>
      </c>
    </row>
    <row r="79" ht="14.25" customHeight="1">
      <c r="A79" s="27">
        <v>9.0</v>
      </c>
      <c r="B79" s="108" t="s">
        <v>97</v>
      </c>
      <c r="C79" s="27">
        <v>3.0</v>
      </c>
      <c r="D79" s="27">
        <v>2.0</v>
      </c>
      <c r="E79" s="27">
        <v>1.0</v>
      </c>
      <c r="F79" s="27">
        <v>6.0</v>
      </c>
      <c r="G79" s="27">
        <v>3.0</v>
      </c>
      <c r="H79" s="27">
        <v>2.0</v>
      </c>
      <c r="I79" s="27">
        <v>3.0</v>
      </c>
      <c r="J79" s="27">
        <v>3.0</v>
      </c>
      <c r="K79" s="27">
        <v>0.0</v>
      </c>
      <c r="L79" s="27">
        <v>2.0</v>
      </c>
      <c r="M79" s="27">
        <v>4.0</v>
      </c>
      <c r="N79" s="27">
        <v>2.0</v>
      </c>
      <c r="O79" s="27">
        <v>3.0</v>
      </c>
      <c r="P79" s="27">
        <v>3.0</v>
      </c>
      <c r="Q79" s="27">
        <v>1.0</v>
      </c>
      <c r="R79" s="27">
        <v>4.0</v>
      </c>
      <c r="S79" s="27">
        <v>0.0</v>
      </c>
      <c r="T79" s="27">
        <v>3.0</v>
      </c>
      <c r="U79" s="101">
        <f t="shared" ref="U79:W79" si="76">(C79+F79+I79+L79+O79+R79)</f>
        <v>21</v>
      </c>
      <c r="V79" s="101">
        <f t="shared" si="76"/>
        <v>15</v>
      </c>
      <c r="W79" s="101">
        <f t="shared" si="76"/>
        <v>9</v>
      </c>
      <c r="X79" s="23">
        <f t="shared" si="3"/>
        <v>75</v>
      </c>
      <c r="Y79" s="23">
        <f t="shared" si="4"/>
        <v>75</v>
      </c>
      <c r="Z79" s="23">
        <f t="shared" si="5"/>
        <v>90</v>
      </c>
    </row>
    <row r="80" ht="14.25" customHeight="1">
      <c r="A80" s="27">
        <v>10.0</v>
      </c>
      <c r="B80" s="108" t="s">
        <v>98</v>
      </c>
      <c r="C80" s="27">
        <v>3.0</v>
      </c>
      <c r="D80" s="27">
        <v>3.0</v>
      </c>
      <c r="E80" s="27">
        <v>1.0</v>
      </c>
      <c r="F80" s="27">
        <v>5.0</v>
      </c>
      <c r="G80" s="27">
        <v>2.0</v>
      </c>
      <c r="H80" s="27">
        <v>1.0</v>
      </c>
      <c r="I80" s="27">
        <v>3.0</v>
      </c>
      <c r="J80" s="27">
        <v>3.0</v>
      </c>
      <c r="K80" s="27">
        <v>0.0</v>
      </c>
      <c r="L80" s="27">
        <v>2.0</v>
      </c>
      <c r="M80" s="27">
        <v>4.0</v>
      </c>
      <c r="N80" s="27">
        <v>2.0</v>
      </c>
      <c r="O80" s="27">
        <v>4.0</v>
      </c>
      <c r="P80" s="27">
        <v>2.0</v>
      </c>
      <c r="Q80" s="27">
        <v>1.0</v>
      </c>
      <c r="R80" s="27">
        <v>4.0</v>
      </c>
      <c r="S80" s="27">
        <v>0.0</v>
      </c>
      <c r="T80" s="27">
        <v>3.0</v>
      </c>
      <c r="U80" s="101">
        <f t="shared" ref="U80:W80" si="77">(C80+F80+I80+L80+O80+R80)</f>
        <v>21</v>
      </c>
      <c r="V80" s="101">
        <f t="shared" si="77"/>
        <v>14</v>
      </c>
      <c r="W80" s="101">
        <f t="shared" si="77"/>
        <v>8</v>
      </c>
      <c r="X80" s="23">
        <f t="shared" si="3"/>
        <v>75</v>
      </c>
      <c r="Y80" s="23">
        <f t="shared" si="4"/>
        <v>70</v>
      </c>
      <c r="Z80" s="23">
        <f t="shared" si="5"/>
        <v>80</v>
      </c>
    </row>
    <row r="81" ht="14.25" customHeight="1">
      <c r="A81" s="27">
        <v>11.0</v>
      </c>
      <c r="B81" s="108" t="s">
        <v>99</v>
      </c>
      <c r="C81" s="27">
        <v>2.0</v>
      </c>
      <c r="D81" s="27">
        <v>2.0</v>
      </c>
      <c r="E81" s="27">
        <v>1.0</v>
      </c>
      <c r="F81" s="27">
        <v>6.0</v>
      </c>
      <c r="G81" s="27">
        <v>3.0</v>
      </c>
      <c r="H81" s="27">
        <v>2.0</v>
      </c>
      <c r="I81" s="27">
        <v>3.0</v>
      </c>
      <c r="J81" s="27">
        <v>5.0</v>
      </c>
      <c r="K81" s="27">
        <v>0.0</v>
      </c>
      <c r="L81" s="27">
        <v>3.0</v>
      </c>
      <c r="M81" s="27">
        <v>4.0</v>
      </c>
      <c r="N81" s="27">
        <v>2.0</v>
      </c>
      <c r="O81" s="27">
        <v>3.0</v>
      </c>
      <c r="P81" s="27">
        <v>2.0</v>
      </c>
      <c r="Q81" s="27">
        <v>1.0</v>
      </c>
      <c r="R81" s="27">
        <v>3.0</v>
      </c>
      <c r="S81" s="27">
        <v>0.0</v>
      </c>
      <c r="T81" s="27">
        <v>2.0</v>
      </c>
      <c r="U81" s="101">
        <f t="shared" ref="U81:W81" si="78">(C81+F81+I81+L81+O81+R81)</f>
        <v>20</v>
      </c>
      <c r="V81" s="101">
        <f t="shared" si="78"/>
        <v>16</v>
      </c>
      <c r="W81" s="101">
        <f t="shared" si="78"/>
        <v>8</v>
      </c>
      <c r="X81" s="23">
        <f t="shared" si="3"/>
        <v>71.42857143</v>
      </c>
      <c r="Y81" s="23">
        <f t="shared" si="4"/>
        <v>80</v>
      </c>
      <c r="Z81" s="23">
        <f t="shared" si="5"/>
        <v>80</v>
      </c>
    </row>
    <row r="82" ht="14.25" customHeight="1">
      <c r="A82" s="27">
        <v>12.0</v>
      </c>
      <c r="B82" s="108" t="s">
        <v>100</v>
      </c>
      <c r="C82" s="27">
        <v>4.0</v>
      </c>
      <c r="D82" s="27">
        <v>3.0</v>
      </c>
      <c r="E82" s="27">
        <v>1.0</v>
      </c>
      <c r="F82" s="27">
        <v>7.0</v>
      </c>
      <c r="G82" s="27">
        <v>3.0</v>
      </c>
      <c r="H82" s="27">
        <v>1.0</v>
      </c>
      <c r="I82" s="27">
        <v>3.0</v>
      </c>
      <c r="J82" s="27">
        <v>5.0</v>
      </c>
      <c r="K82" s="27">
        <v>0.0</v>
      </c>
      <c r="L82" s="27">
        <v>3.0</v>
      </c>
      <c r="M82" s="27">
        <v>4.0</v>
      </c>
      <c r="N82" s="27">
        <v>2.0</v>
      </c>
      <c r="O82" s="27">
        <v>2.0</v>
      </c>
      <c r="P82" s="27">
        <v>2.0</v>
      </c>
      <c r="Q82" s="27">
        <v>1.0</v>
      </c>
      <c r="R82" s="27">
        <v>4.0</v>
      </c>
      <c r="S82" s="27">
        <v>0.0</v>
      </c>
      <c r="T82" s="27">
        <v>3.0</v>
      </c>
      <c r="U82" s="101">
        <f t="shared" ref="U82:W82" si="79">(C82+F82+I82+L82+O82+R82)</f>
        <v>23</v>
      </c>
      <c r="V82" s="101">
        <f t="shared" si="79"/>
        <v>17</v>
      </c>
      <c r="W82" s="101">
        <f t="shared" si="79"/>
        <v>8</v>
      </c>
      <c r="X82" s="23">
        <f t="shared" si="3"/>
        <v>82.14285714</v>
      </c>
      <c r="Y82" s="23">
        <f t="shared" si="4"/>
        <v>85</v>
      </c>
      <c r="Z82" s="23">
        <f t="shared" si="5"/>
        <v>80</v>
      </c>
    </row>
    <row r="83" ht="14.25" customHeight="1">
      <c r="A83" s="27">
        <v>13.0</v>
      </c>
      <c r="B83" s="108" t="s">
        <v>101</v>
      </c>
      <c r="C83" s="27">
        <v>4.0</v>
      </c>
      <c r="D83" s="27">
        <v>3.0</v>
      </c>
      <c r="E83" s="27">
        <v>1.0</v>
      </c>
      <c r="F83" s="27">
        <v>7.0</v>
      </c>
      <c r="G83" s="27">
        <v>2.0</v>
      </c>
      <c r="H83" s="27">
        <v>2.0</v>
      </c>
      <c r="I83" s="27">
        <v>3.0</v>
      </c>
      <c r="J83" s="27">
        <v>5.0</v>
      </c>
      <c r="K83" s="27">
        <v>0.0</v>
      </c>
      <c r="L83" s="27">
        <v>3.0</v>
      </c>
      <c r="M83" s="27">
        <v>4.0</v>
      </c>
      <c r="N83" s="27">
        <v>2.0</v>
      </c>
      <c r="O83" s="27">
        <v>3.0</v>
      </c>
      <c r="P83" s="27">
        <v>3.0</v>
      </c>
      <c r="Q83" s="27">
        <v>1.0</v>
      </c>
      <c r="R83" s="27">
        <v>4.0</v>
      </c>
      <c r="S83" s="27">
        <v>0.0</v>
      </c>
      <c r="T83" s="27">
        <v>3.0</v>
      </c>
      <c r="U83" s="101">
        <f t="shared" ref="U83:W83" si="80">(C83+F83+I83+L83+O83+R83)</f>
        <v>24</v>
      </c>
      <c r="V83" s="101">
        <f t="shared" si="80"/>
        <v>17</v>
      </c>
      <c r="W83" s="101">
        <f t="shared" si="80"/>
        <v>9</v>
      </c>
      <c r="X83" s="23">
        <f t="shared" si="3"/>
        <v>85.71428571</v>
      </c>
      <c r="Y83" s="23">
        <f t="shared" si="4"/>
        <v>85</v>
      </c>
      <c r="Z83" s="23">
        <f t="shared" si="5"/>
        <v>90</v>
      </c>
    </row>
    <row r="84" ht="14.25" customHeight="1">
      <c r="A84" s="27">
        <v>14.0</v>
      </c>
      <c r="B84" s="108" t="s">
        <v>102</v>
      </c>
      <c r="C84" s="27">
        <v>2.0</v>
      </c>
      <c r="D84" s="27">
        <v>2.0</v>
      </c>
      <c r="E84" s="27">
        <v>1.0</v>
      </c>
      <c r="F84" s="27">
        <v>5.0</v>
      </c>
      <c r="G84" s="27">
        <v>3.0</v>
      </c>
      <c r="H84" s="27">
        <v>1.0</v>
      </c>
      <c r="I84" s="27">
        <v>3.0</v>
      </c>
      <c r="J84" s="27">
        <v>3.0</v>
      </c>
      <c r="K84" s="27">
        <v>0.0</v>
      </c>
      <c r="L84" s="27">
        <v>2.0</v>
      </c>
      <c r="M84" s="27">
        <v>4.0</v>
      </c>
      <c r="N84" s="27">
        <v>2.0</v>
      </c>
      <c r="O84" s="27">
        <v>3.0</v>
      </c>
      <c r="P84" s="27">
        <v>4.0</v>
      </c>
      <c r="Q84" s="27">
        <v>1.0</v>
      </c>
      <c r="R84" s="27">
        <v>4.0</v>
      </c>
      <c r="S84" s="27">
        <v>0.0</v>
      </c>
      <c r="T84" s="27">
        <v>3.0</v>
      </c>
      <c r="U84" s="101">
        <f t="shared" ref="U84:W84" si="81">(C84+F84+I84+L84+O84+R84)</f>
        <v>19</v>
      </c>
      <c r="V84" s="101">
        <f t="shared" si="81"/>
        <v>16</v>
      </c>
      <c r="W84" s="101">
        <f t="shared" si="81"/>
        <v>8</v>
      </c>
      <c r="X84" s="23">
        <f t="shared" si="3"/>
        <v>67.85714286</v>
      </c>
      <c r="Y84" s="23">
        <f t="shared" si="4"/>
        <v>80</v>
      </c>
      <c r="Z84" s="23">
        <f t="shared" si="5"/>
        <v>80</v>
      </c>
    </row>
    <row r="85" ht="14.25" customHeight="1">
      <c r="A85" s="27">
        <v>15.0</v>
      </c>
      <c r="B85" s="108" t="s">
        <v>103</v>
      </c>
      <c r="C85" s="27">
        <v>4.0</v>
      </c>
      <c r="D85" s="27">
        <v>2.0</v>
      </c>
      <c r="E85" s="27">
        <v>0.0</v>
      </c>
      <c r="F85" s="27">
        <v>6.0</v>
      </c>
      <c r="G85" s="27">
        <v>3.0</v>
      </c>
      <c r="H85" s="27">
        <v>2.0</v>
      </c>
      <c r="I85" s="27">
        <v>2.0</v>
      </c>
      <c r="J85" s="27">
        <v>5.0</v>
      </c>
      <c r="K85" s="27">
        <v>0.0</v>
      </c>
      <c r="L85" s="27">
        <v>2.0</v>
      </c>
      <c r="M85" s="27">
        <v>2.0</v>
      </c>
      <c r="N85" s="27">
        <v>1.0</v>
      </c>
      <c r="O85" s="27">
        <v>2.0</v>
      </c>
      <c r="P85" s="27">
        <v>3.0</v>
      </c>
      <c r="Q85" s="27">
        <v>1.0</v>
      </c>
      <c r="R85" s="27">
        <v>3.0</v>
      </c>
      <c r="S85" s="27">
        <v>0.0</v>
      </c>
      <c r="T85" s="27">
        <v>3.0</v>
      </c>
      <c r="U85" s="101">
        <f t="shared" ref="U85:W85" si="82">(C85+F85+I85+L85+O85+R85)</f>
        <v>19</v>
      </c>
      <c r="V85" s="101">
        <f t="shared" si="82"/>
        <v>15</v>
      </c>
      <c r="W85" s="101">
        <f t="shared" si="82"/>
        <v>7</v>
      </c>
      <c r="X85" s="23">
        <f t="shared" si="3"/>
        <v>67.85714286</v>
      </c>
      <c r="Y85" s="23">
        <f t="shared" si="4"/>
        <v>75</v>
      </c>
      <c r="Z85" s="23">
        <f t="shared" si="5"/>
        <v>70</v>
      </c>
    </row>
    <row r="86" ht="14.25" customHeight="1">
      <c r="A86" s="27">
        <v>16.0</v>
      </c>
      <c r="B86" s="108" t="s">
        <v>104</v>
      </c>
      <c r="C86" s="27">
        <v>3.0</v>
      </c>
      <c r="D86" s="27">
        <v>3.0</v>
      </c>
      <c r="E86" s="27">
        <v>1.0</v>
      </c>
      <c r="F86" s="27">
        <v>7.0</v>
      </c>
      <c r="G86" s="27">
        <v>3.0</v>
      </c>
      <c r="H86" s="27">
        <v>1.0</v>
      </c>
      <c r="I86" s="27">
        <v>3.0</v>
      </c>
      <c r="J86" s="27">
        <v>5.0</v>
      </c>
      <c r="K86" s="27">
        <v>0.0</v>
      </c>
      <c r="L86" s="27">
        <v>3.0</v>
      </c>
      <c r="M86" s="27">
        <v>4.0</v>
      </c>
      <c r="N86" s="27">
        <v>2.0</v>
      </c>
      <c r="O86" s="27">
        <v>3.0</v>
      </c>
      <c r="P86" s="27">
        <v>2.0</v>
      </c>
      <c r="Q86" s="27">
        <v>1.0</v>
      </c>
      <c r="R86" s="27">
        <v>4.0</v>
      </c>
      <c r="S86" s="27">
        <v>0.0</v>
      </c>
      <c r="T86" s="27">
        <v>3.0</v>
      </c>
      <c r="U86" s="101">
        <f t="shared" ref="U86:W86" si="83">(C86+F86+I86+L86+O86+R86)</f>
        <v>23</v>
      </c>
      <c r="V86" s="101">
        <f t="shared" si="83"/>
        <v>17</v>
      </c>
      <c r="W86" s="101">
        <f t="shared" si="83"/>
        <v>8</v>
      </c>
      <c r="X86" s="23">
        <f t="shared" si="3"/>
        <v>82.14285714</v>
      </c>
      <c r="Y86" s="23">
        <f t="shared" si="4"/>
        <v>85</v>
      </c>
      <c r="Z86" s="23">
        <f t="shared" si="5"/>
        <v>80</v>
      </c>
    </row>
    <row r="87" ht="14.25" customHeight="1">
      <c r="A87" s="27">
        <v>17.0</v>
      </c>
      <c r="B87" s="108" t="s">
        <v>105</v>
      </c>
      <c r="C87" s="27">
        <v>3.0</v>
      </c>
      <c r="D87" s="27">
        <v>2.0</v>
      </c>
      <c r="E87" s="27">
        <v>1.0</v>
      </c>
      <c r="F87" s="27">
        <v>6.0</v>
      </c>
      <c r="G87" s="27">
        <v>2.0</v>
      </c>
      <c r="H87" s="27">
        <v>2.0</v>
      </c>
      <c r="I87" s="27">
        <v>2.0</v>
      </c>
      <c r="J87" s="27">
        <v>3.0</v>
      </c>
      <c r="K87" s="27">
        <v>0.0</v>
      </c>
      <c r="L87" s="27">
        <v>2.0</v>
      </c>
      <c r="M87" s="27">
        <v>2.0</v>
      </c>
      <c r="N87" s="27">
        <v>1.0</v>
      </c>
      <c r="O87" s="27">
        <v>3.0</v>
      </c>
      <c r="P87" s="27">
        <v>3.0</v>
      </c>
      <c r="Q87" s="27">
        <v>1.0</v>
      </c>
      <c r="R87" s="27">
        <v>3.0</v>
      </c>
      <c r="S87" s="27">
        <v>0.0</v>
      </c>
      <c r="T87" s="27">
        <v>3.0</v>
      </c>
      <c r="U87" s="101">
        <f t="shared" ref="U87:W87" si="84">(C87+F87+I87+L87+O87+R87)</f>
        <v>19</v>
      </c>
      <c r="V87" s="101">
        <f t="shared" si="84"/>
        <v>12</v>
      </c>
      <c r="W87" s="101">
        <f t="shared" si="84"/>
        <v>8</v>
      </c>
      <c r="X87" s="23">
        <f t="shared" si="3"/>
        <v>67.85714286</v>
      </c>
      <c r="Y87" s="23">
        <f t="shared" si="4"/>
        <v>60</v>
      </c>
      <c r="Z87" s="23">
        <f t="shared" si="5"/>
        <v>80</v>
      </c>
    </row>
    <row r="88" ht="14.25" customHeight="1">
      <c r="A88" s="27">
        <v>18.0</v>
      </c>
      <c r="B88" s="108" t="s">
        <v>106</v>
      </c>
      <c r="C88" s="27">
        <v>4.0</v>
      </c>
      <c r="D88" s="27">
        <v>3.0</v>
      </c>
      <c r="E88" s="27">
        <v>1.0</v>
      </c>
      <c r="F88" s="27">
        <v>6.0</v>
      </c>
      <c r="G88" s="27">
        <v>2.0</v>
      </c>
      <c r="H88" s="27">
        <v>1.0</v>
      </c>
      <c r="I88" s="27">
        <v>3.0</v>
      </c>
      <c r="J88" s="27">
        <v>5.0</v>
      </c>
      <c r="K88" s="27">
        <v>0.0</v>
      </c>
      <c r="L88" s="27">
        <v>3.0</v>
      </c>
      <c r="M88" s="27">
        <v>4.0</v>
      </c>
      <c r="N88" s="27">
        <v>2.0</v>
      </c>
      <c r="O88" s="27">
        <v>3.0</v>
      </c>
      <c r="P88" s="27">
        <v>3.0</v>
      </c>
      <c r="Q88" s="27">
        <v>1.0</v>
      </c>
      <c r="R88" s="27">
        <v>4.0</v>
      </c>
      <c r="S88" s="27">
        <v>0.0</v>
      </c>
      <c r="T88" s="27">
        <v>3.0</v>
      </c>
      <c r="U88" s="101">
        <f t="shared" ref="U88:W88" si="85">(C88+F88+I88+L88+O88+R88)</f>
        <v>23</v>
      </c>
      <c r="V88" s="101">
        <f t="shared" si="85"/>
        <v>17</v>
      </c>
      <c r="W88" s="101">
        <f t="shared" si="85"/>
        <v>8</v>
      </c>
      <c r="X88" s="23">
        <f t="shared" si="3"/>
        <v>82.14285714</v>
      </c>
      <c r="Y88" s="23">
        <f t="shared" si="4"/>
        <v>85</v>
      </c>
      <c r="Z88" s="23">
        <f t="shared" si="5"/>
        <v>80</v>
      </c>
    </row>
    <row r="89" ht="14.25" customHeight="1">
      <c r="A89" s="27">
        <v>19.0</v>
      </c>
      <c r="B89" s="108" t="s">
        <v>107</v>
      </c>
      <c r="C89" s="27">
        <v>3.0</v>
      </c>
      <c r="D89" s="27">
        <v>4.0</v>
      </c>
      <c r="E89" s="27">
        <v>0.0</v>
      </c>
      <c r="F89" s="27">
        <v>7.0</v>
      </c>
      <c r="G89" s="27">
        <v>3.0</v>
      </c>
      <c r="H89" s="27">
        <v>2.0</v>
      </c>
      <c r="I89" s="27">
        <v>3.0</v>
      </c>
      <c r="J89" s="27">
        <v>5.0</v>
      </c>
      <c r="K89" s="27">
        <v>1.0</v>
      </c>
      <c r="L89" s="27">
        <v>3.0</v>
      </c>
      <c r="M89" s="27">
        <v>4.0</v>
      </c>
      <c r="N89" s="27">
        <v>2.0</v>
      </c>
      <c r="O89" s="27">
        <v>2.0</v>
      </c>
      <c r="P89" s="27">
        <v>2.0</v>
      </c>
      <c r="Q89" s="27">
        <v>1.0</v>
      </c>
      <c r="R89" s="27">
        <v>4.0</v>
      </c>
      <c r="S89" s="27">
        <v>0.0</v>
      </c>
      <c r="T89" s="27">
        <v>3.0</v>
      </c>
      <c r="U89" s="101">
        <f t="shared" ref="U89:W89" si="86">(C89+F89+I89+L89+O89+R89)</f>
        <v>22</v>
      </c>
      <c r="V89" s="101">
        <f t="shared" si="86"/>
        <v>18</v>
      </c>
      <c r="W89" s="101">
        <f t="shared" si="86"/>
        <v>9</v>
      </c>
      <c r="X89" s="23">
        <f t="shared" si="3"/>
        <v>78.57142857</v>
      </c>
      <c r="Y89" s="23">
        <f t="shared" si="4"/>
        <v>90</v>
      </c>
      <c r="Z89" s="23">
        <f t="shared" si="5"/>
        <v>90</v>
      </c>
    </row>
    <row r="90" ht="14.25" customHeight="1">
      <c r="A90" s="27">
        <v>20.0</v>
      </c>
      <c r="B90" s="108" t="s">
        <v>108</v>
      </c>
      <c r="C90" s="27">
        <v>4.0</v>
      </c>
      <c r="D90" s="27">
        <v>4.0</v>
      </c>
      <c r="E90" s="27">
        <v>1.0</v>
      </c>
      <c r="F90" s="27">
        <v>7.0</v>
      </c>
      <c r="G90" s="27">
        <v>3.0</v>
      </c>
      <c r="H90" s="27">
        <v>2.0</v>
      </c>
      <c r="I90" s="27">
        <v>3.0</v>
      </c>
      <c r="J90" s="27">
        <v>5.0</v>
      </c>
      <c r="K90" s="27">
        <v>0.0</v>
      </c>
      <c r="L90" s="27">
        <v>3.0</v>
      </c>
      <c r="M90" s="27">
        <v>4.0</v>
      </c>
      <c r="N90" s="27">
        <v>2.0</v>
      </c>
      <c r="O90" s="27">
        <v>2.0</v>
      </c>
      <c r="P90" s="27">
        <v>2.0</v>
      </c>
      <c r="Q90" s="27">
        <v>1.0</v>
      </c>
      <c r="R90" s="27">
        <v>4.0</v>
      </c>
      <c r="S90" s="27">
        <v>0.0</v>
      </c>
      <c r="T90" s="27">
        <v>3.0</v>
      </c>
      <c r="U90" s="101">
        <f t="shared" ref="U90:W90" si="87">(C90+F90+I90+L90+O90+R90)</f>
        <v>23</v>
      </c>
      <c r="V90" s="101">
        <f t="shared" si="87"/>
        <v>18</v>
      </c>
      <c r="W90" s="101">
        <f t="shared" si="87"/>
        <v>9</v>
      </c>
      <c r="X90" s="23">
        <f t="shared" si="3"/>
        <v>82.14285714</v>
      </c>
      <c r="Y90" s="23">
        <f t="shared" si="4"/>
        <v>90</v>
      </c>
      <c r="Z90" s="23">
        <f t="shared" si="5"/>
        <v>90</v>
      </c>
    </row>
    <row r="91" ht="14.25" customHeight="1">
      <c r="A91" s="27">
        <v>21.0</v>
      </c>
      <c r="B91" s="108" t="s">
        <v>109</v>
      </c>
      <c r="C91" s="27">
        <v>3.0</v>
      </c>
      <c r="D91" s="27">
        <v>3.0</v>
      </c>
      <c r="E91" s="27">
        <v>1.0</v>
      </c>
      <c r="F91" s="27">
        <v>7.0</v>
      </c>
      <c r="G91" s="27">
        <v>2.0</v>
      </c>
      <c r="H91" s="27">
        <v>2.0</v>
      </c>
      <c r="I91" s="27">
        <v>3.0</v>
      </c>
      <c r="J91" s="27">
        <v>5.0</v>
      </c>
      <c r="K91" s="27">
        <v>0.0</v>
      </c>
      <c r="L91" s="27">
        <v>3.0</v>
      </c>
      <c r="M91" s="27">
        <v>4.0</v>
      </c>
      <c r="N91" s="27">
        <v>2.0</v>
      </c>
      <c r="O91" s="27">
        <v>2.0</v>
      </c>
      <c r="P91" s="27">
        <v>3.0</v>
      </c>
      <c r="Q91" s="27">
        <v>1.0</v>
      </c>
      <c r="R91" s="27">
        <v>4.0</v>
      </c>
      <c r="S91" s="27">
        <v>0.0</v>
      </c>
      <c r="T91" s="27">
        <v>3.0</v>
      </c>
      <c r="U91" s="101">
        <f t="shared" ref="U91:W91" si="88">(C91+F91+I91+L91+O91+R91)</f>
        <v>22</v>
      </c>
      <c r="V91" s="101">
        <f t="shared" si="88"/>
        <v>17</v>
      </c>
      <c r="W91" s="101">
        <f t="shared" si="88"/>
        <v>9</v>
      </c>
      <c r="X91" s="23">
        <f t="shared" si="3"/>
        <v>78.57142857</v>
      </c>
      <c r="Y91" s="23">
        <f t="shared" si="4"/>
        <v>85</v>
      </c>
      <c r="Z91" s="23">
        <f t="shared" si="5"/>
        <v>90</v>
      </c>
    </row>
    <row r="92" ht="14.25" customHeight="1">
      <c r="A92" s="27">
        <v>22.0</v>
      </c>
      <c r="B92" s="108" t="s">
        <v>110</v>
      </c>
      <c r="C92" s="27">
        <v>4.0</v>
      </c>
      <c r="D92" s="27">
        <v>3.0</v>
      </c>
      <c r="E92" s="27">
        <v>0.0</v>
      </c>
      <c r="F92" s="27">
        <v>6.0</v>
      </c>
      <c r="G92" s="27">
        <v>3.0</v>
      </c>
      <c r="H92" s="27">
        <v>2.0</v>
      </c>
      <c r="I92" s="27">
        <v>2.0</v>
      </c>
      <c r="J92" s="27">
        <v>5.0</v>
      </c>
      <c r="K92" s="27">
        <v>0.0</v>
      </c>
      <c r="L92" s="27">
        <v>2.0</v>
      </c>
      <c r="M92" s="27">
        <v>2.0</v>
      </c>
      <c r="N92" s="27">
        <v>1.0</v>
      </c>
      <c r="O92" s="27">
        <v>2.0</v>
      </c>
      <c r="P92" s="27">
        <v>2.0</v>
      </c>
      <c r="Q92" s="27">
        <v>1.0</v>
      </c>
      <c r="R92" s="27">
        <v>2.0</v>
      </c>
      <c r="S92" s="27">
        <v>0.0</v>
      </c>
      <c r="T92" s="27">
        <v>2.0</v>
      </c>
      <c r="U92" s="101">
        <f t="shared" ref="U92:W92" si="89">(C92+F92+I92+L92+O92+R92)</f>
        <v>18</v>
      </c>
      <c r="V92" s="101">
        <f t="shared" si="89"/>
        <v>15</v>
      </c>
      <c r="W92" s="101">
        <f t="shared" si="89"/>
        <v>6</v>
      </c>
      <c r="X92" s="23">
        <f t="shared" si="3"/>
        <v>64.28571429</v>
      </c>
      <c r="Y92" s="23">
        <f t="shared" si="4"/>
        <v>75</v>
      </c>
      <c r="Z92" s="23">
        <f t="shared" si="5"/>
        <v>60</v>
      </c>
    </row>
    <row r="93" ht="14.25" customHeight="1">
      <c r="A93" s="27">
        <v>23.0</v>
      </c>
      <c r="B93" s="108" t="s">
        <v>111</v>
      </c>
      <c r="C93" s="27">
        <v>3.0</v>
      </c>
      <c r="D93" s="27">
        <v>3.0</v>
      </c>
      <c r="E93" s="27">
        <v>1.0</v>
      </c>
      <c r="F93" s="27">
        <v>7.0</v>
      </c>
      <c r="G93" s="27">
        <v>2.0</v>
      </c>
      <c r="H93" s="27">
        <v>1.0</v>
      </c>
      <c r="I93" s="27">
        <v>2.0</v>
      </c>
      <c r="J93" s="27">
        <v>5.0</v>
      </c>
      <c r="K93" s="27">
        <v>0.0</v>
      </c>
      <c r="L93" s="27">
        <v>2.0</v>
      </c>
      <c r="M93" s="27">
        <v>4.0</v>
      </c>
      <c r="N93" s="27">
        <v>2.0</v>
      </c>
      <c r="O93" s="27">
        <v>2.0</v>
      </c>
      <c r="P93" s="27">
        <v>3.0</v>
      </c>
      <c r="Q93" s="27">
        <v>1.0</v>
      </c>
      <c r="R93" s="27">
        <v>4.0</v>
      </c>
      <c r="S93" s="27">
        <v>0.0</v>
      </c>
      <c r="T93" s="27">
        <v>2.0</v>
      </c>
      <c r="U93" s="101">
        <f t="shared" ref="U93:W93" si="90">(C93+F93+I93+L93+O93+R93)</f>
        <v>20</v>
      </c>
      <c r="V93" s="101">
        <f t="shared" si="90"/>
        <v>17</v>
      </c>
      <c r="W93" s="101">
        <f t="shared" si="90"/>
        <v>7</v>
      </c>
      <c r="X93" s="23">
        <f t="shared" si="3"/>
        <v>71.42857143</v>
      </c>
      <c r="Y93" s="23">
        <f t="shared" si="4"/>
        <v>85</v>
      </c>
      <c r="Z93" s="23">
        <f t="shared" si="5"/>
        <v>70</v>
      </c>
    </row>
    <row r="94" ht="14.25" customHeight="1">
      <c r="A94" s="27">
        <v>24.0</v>
      </c>
      <c r="B94" s="108" t="s">
        <v>112</v>
      </c>
      <c r="C94" s="27">
        <v>3.0</v>
      </c>
      <c r="D94" s="27">
        <v>4.0</v>
      </c>
      <c r="E94" s="27">
        <v>1.0</v>
      </c>
      <c r="F94" s="27">
        <v>6.0</v>
      </c>
      <c r="G94" s="27">
        <v>3.0</v>
      </c>
      <c r="H94" s="27">
        <v>2.0</v>
      </c>
      <c r="I94" s="27">
        <v>3.0</v>
      </c>
      <c r="J94" s="27">
        <v>5.0</v>
      </c>
      <c r="K94" s="27">
        <v>1.0</v>
      </c>
      <c r="L94" s="27">
        <v>2.0</v>
      </c>
      <c r="M94" s="27">
        <v>4.0</v>
      </c>
      <c r="N94" s="27">
        <v>2.0</v>
      </c>
      <c r="O94" s="27">
        <v>2.0</v>
      </c>
      <c r="P94" s="27">
        <v>2.0</v>
      </c>
      <c r="Q94" s="27">
        <v>1.0</v>
      </c>
      <c r="R94" s="27">
        <v>4.0</v>
      </c>
      <c r="S94" s="27">
        <v>0.0</v>
      </c>
      <c r="T94" s="27">
        <v>3.0</v>
      </c>
      <c r="U94" s="101">
        <f t="shared" ref="U94:W94" si="91">(C94+F94+I94+L94+O94+R94)</f>
        <v>20</v>
      </c>
      <c r="V94" s="101">
        <f t="shared" si="91"/>
        <v>18</v>
      </c>
      <c r="W94" s="101">
        <f t="shared" si="91"/>
        <v>10</v>
      </c>
      <c r="X94" s="23">
        <f t="shared" si="3"/>
        <v>71.42857143</v>
      </c>
      <c r="Y94" s="23">
        <f t="shared" si="4"/>
        <v>90</v>
      </c>
      <c r="Z94" s="23">
        <f t="shared" si="5"/>
        <v>100</v>
      </c>
    </row>
    <row r="95" ht="14.25" customHeight="1">
      <c r="A95" s="27">
        <v>25.0</v>
      </c>
      <c r="B95" s="108" t="s">
        <v>113</v>
      </c>
      <c r="C95" s="27">
        <v>2.0</v>
      </c>
      <c r="D95" s="27">
        <v>2.0</v>
      </c>
      <c r="E95" s="27">
        <v>0.0</v>
      </c>
      <c r="F95" s="27">
        <v>6.0</v>
      </c>
      <c r="G95" s="27">
        <v>2.0</v>
      </c>
      <c r="H95" s="27">
        <v>2.0</v>
      </c>
      <c r="I95" s="27">
        <v>3.0</v>
      </c>
      <c r="J95" s="27">
        <v>5.0</v>
      </c>
      <c r="K95" s="27">
        <v>0.0</v>
      </c>
      <c r="L95" s="27">
        <v>2.0</v>
      </c>
      <c r="M95" s="27">
        <v>4.0</v>
      </c>
      <c r="N95" s="27">
        <v>2.0</v>
      </c>
      <c r="O95" s="27">
        <v>2.0</v>
      </c>
      <c r="P95" s="27">
        <v>2.0</v>
      </c>
      <c r="Q95" s="27">
        <v>1.0</v>
      </c>
      <c r="R95" s="27">
        <v>4.0</v>
      </c>
      <c r="S95" s="27">
        <v>0.0</v>
      </c>
      <c r="T95" s="27">
        <v>3.0</v>
      </c>
      <c r="U95" s="101">
        <f t="shared" ref="U95:W95" si="92">(C95+F95+I95+L95+O95+R95)</f>
        <v>19</v>
      </c>
      <c r="V95" s="101">
        <f t="shared" si="92"/>
        <v>15</v>
      </c>
      <c r="W95" s="101">
        <f t="shared" si="92"/>
        <v>8</v>
      </c>
      <c r="X95" s="23">
        <f t="shared" si="3"/>
        <v>67.85714286</v>
      </c>
      <c r="Y95" s="23">
        <f t="shared" si="4"/>
        <v>75</v>
      </c>
      <c r="Z95" s="23">
        <f t="shared" si="5"/>
        <v>80</v>
      </c>
    </row>
    <row r="96" ht="14.25" customHeight="1">
      <c r="A96" s="27">
        <v>26.0</v>
      </c>
      <c r="B96" s="108" t="s">
        <v>114</v>
      </c>
      <c r="C96" s="27">
        <v>3.0</v>
      </c>
      <c r="D96" s="27">
        <v>2.0</v>
      </c>
      <c r="E96" s="27">
        <v>0.0</v>
      </c>
      <c r="F96" s="27">
        <v>7.0</v>
      </c>
      <c r="G96" s="27">
        <v>2.0</v>
      </c>
      <c r="H96" s="27">
        <v>1.0</v>
      </c>
      <c r="I96" s="27">
        <v>2.0</v>
      </c>
      <c r="J96" s="27">
        <v>5.0</v>
      </c>
      <c r="K96" s="27">
        <v>0.0</v>
      </c>
      <c r="L96" s="27">
        <v>2.0</v>
      </c>
      <c r="M96" s="27">
        <v>4.0</v>
      </c>
      <c r="N96" s="27">
        <v>2.0</v>
      </c>
      <c r="O96" s="27">
        <v>2.0</v>
      </c>
      <c r="P96" s="27">
        <v>3.0</v>
      </c>
      <c r="Q96" s="27">
        <v>1.0</v>
      </c>
      <c r="R96" s="27">
        <v>4.0</v>
      </c>
      <c r="S96" s="27">
        <v>0.0</v>
      </c>
      <c r="T96" s="27">
        <v>2.0</v>
      </c>
      <c r="U96" s="101">
        <f t="shared" ref="U96:W96" si="93">(C96+F96+I96+L96+O96+R96)</f>
        <v>20</v>
      </c>
      <c r="V96" s="101">
        <f t="shared" si="93"/>
        <v>16</v>
      </c>
      <c r="W96" s="101">
        <f t="shared" si="93"/>
        <v>6</v>
      </c>
      <c r="X96" s="23">
        <f t="shared" si="3"/>
        <v>71.42857143</v>
      </c>
      <c r="Y96" s="23">
        <f t="shared" si="4"/>
        <v>80</v>
      </c>
      <c r="Z96" s="23">
        <f t="shared" si="5"/>
        <v>60</v>
      </c>
    </row>
    <row r="97" ht="14.25" customHeight="1">
      <c r="A97" s="27">
        <v>27.0</v>
      </c>
      <c r="B97" s="108" t="s">
        <v>115</v>
      </c>
      <c r="C97" s="27">
        <v>3.0</v>
      </c>
      <c r="D97" s="27">
        <v>3.0</v>
      </c>
      <c r="E97" s="27">
        <v>0.0</v>
      </c>
      <c r="F97" s="27">
        <v>7.0</v>
      </c>
      <c r="G97" s="27">
        <v>2.0</v>
      </c>
      <c r="H97" s="27">
        <v>2.0</v>
      </c>
      <c r="I97" s="27">
        <v>3.0</v>
      </c>
      <c r="J97" s="27">
        <v>5.0</v>
      </c>
      <c r="K97" s="27">
        <v>0.0</v>
      </c>
      <c r="L97" s="27">
        <v>3.0</v>
      </c>
      <c r="M97" s="27">
        <v>4.0</v>
      </c>
      <c r="N97" s="27">
        <v>2.0</v>
      </c>
      <c r="O97" s="27">
        <v>2.0</v>
      </c>
      <c r="P97" s="27">
        <v>2.0</v>
      </c>
      <c r="Q97" s="27">
        <v>1.0</v>
      </c>
      <c r="R97" s="27">
        <v>4.0</v>
      </c>
      <c r="S97" s="27">
        <v>0.0</v>
      </c>
      <c r="T97" s="27">
        <v>3.0</v>
      </c>
      <c r="U97" s="101">
        <f t="shared" ref="U97:W97" si="94">(C97+F97+I97+L97+O97+R97)</f>
        <v>22</v>
      </c>
      <c r="V97" s="101">
        <f t="shared" si="94"/>
        <v>16</v>
      </c>
      <c r="W97" s="101">
        <f t="shared" si="94"/>
        <v>8</v>
      </c>
      <c r="X97" s="23">
        <f t="shared" si="3"/>
        <v>78.57142857</v>
      </c>
      <c r="Y97" s="23">
        <f t="shared" si="4"/>
        <v>80</v>
      </c>
      <c r="Z97" s="23">
        <f t="shared" si="5"/>
        <v>80</v>
      </c>
    </row>
    <row r="98" ht="14.25" customHeight="1">
      <c r="A98" s="27">
        <v>28.0</v>
      </c>
      <c r="B98" s="108" t="s">
        <v>116</v>
      </c>
      <c r="C98" s="27">
        <v>1.0</v>
      </c>
      <c r="D98" s="27">
        <v>4.0</v>
      </c>
      <c r="E98" s="27">
        <v>0.0</v>
      </c>
      <c r="F98" s="27">
        <v>7.0</v>
      </c>
      <c r="G98" s="27">
        <v>2.0</v>
      </c>
      <c r="H98" s="27">
        <v>1.0</v>
      </c>
      <c r="I98" s="27">
        <v>1.0</v>
      </c>
      <c r="J98" s="27">
        <v>5.0</v>
      </c>
      <c r="K98" s="27">
        <v>0.0</v>
      </c>
      <c r="L98" s="27">
        <v>1.0</v>
      </c>
      <c r="M98" s="27">
        <v>2.0</v>
      </c>
      <c r="N98" s="27">
        <v>1.0</v>
      </c>
      <c r="O98" s="27">
        <v>3.0</v>
      </c>
      <c r="P98" s="27">
        <v>3.0</v>
      </c>
      <c r="Q98" s="27">
        <v>1.0</v>
      </c>
      <c r="R98" s="27">
        <v>2.0</v>
      </c>
      <c r="S98" s="27">
        <v>0.0</v>
      </c>
      <c r="T98" s="27">
        <v>2.0</v>
      </c>
      <c r="U98" s="101">
        <f t="shared" ref="U98:W98" si="95">(C98+F98+I98+L98+O98+R98)</f>
        <v>15</v>
      </c>
      <c r="V98" s="101">
        <f t="shared" si="95"/>
        <v>16</v>
      </c>
      <c r="W98" s="101">
        <f t="shared" si="95"/>
        <v>5</v>
      </c>
      <c r="X98" s="23">
        <f t="shared" si="3"/>
        <v>53.57142857</v>
      </c>
      <c r="Y98" s="23">
        <f t="shared" si="4"/>
        <v>80</v>
      </c>
      <c r="Z98" s="23">
        <f t="shared" si="5"/>
        <v>50</v>
      </c>
    </row>
    <row r="99" ht="14.25" customHeight="1">
      <c r="A99" s="59"/>
      <c r="B99" s="59"/>
      <c r="C99" s="59"/>
      <c r="D99" s="59"/>
      <c r="E99" s="59"/>
      <c r="F99" s="59"/>
      <c r="G99" s="82"/>
      <c r="H99" s="59"/>
      <c r="I99" s="59"/>
      <c r="J99" s="59"/>
      <c r="K99" s="59"/>
      <c r="L99" s="59"/>
      <c r="M99" s="59"/>
      <c r="N99" s="59"/>
      <c r="O99" s="59"/>
      <c r="P99" s="82"/>
      <c r="Q99" s="82"/>
      <c r="R99" s="59"/>
      <c r="S99" s="59"/>
      <c r="T99" s="59"/>
      <c r="U99" s="59"/>
      <c r="V99" s="59"/>
      <c r="W99" s="59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1">
    <mergeCell ref="O5:Q5"/>
    <mergeCell ref="R5:T5"/>
    <mergeCell ref="U5:W5"/>
    <mergeCell ref="X5:Z5"/>
    <mergeCell ref="A5:B5"/>
    <mergeCell ref="C5:E5"/>
    <mergeCell ref="F5:H5"/>
    <mergeCell ref="I5:K5"/>
    <mergeCell ref="L5:N5"/>
    <mergeCell ref="A1:Z3"/>
    <mergeCell ref="A4:Z4"/>
  </mergeCells>
  <printOptions/>
  <pageMargins bottom="0.75" footer="0.0" header="0.0" left="0.7" right="0.7" top="0.75"/>
  <pageSetup scale="75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12.14"/>
    <col customWidth="1" min="25" max="25" width="5.71"/>
    <col customWidth="1" min="26" max="26" width="5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3.5" customHeight="1">
      <c r="A4" s="109" t="s">
        <v>119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00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6" t="s">
        <v>13</v>
      </c>
      <c r="V6" s="16" t="s">
        <v>14</v>
      </c>
      <c r="W6" s="16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/>
      <c r="D7" s="20"/>
      <c r="E7" s="21"/>
      <c r="F7" s="20"/>
      <c r="G7" s="20"/>
      <c r="H7" s="21"/>
      <c r="I7" s="20"/>
      <c r="J7" s="20"/>
      <c r="K7" s="21"/>
      <c r="L7" s="20"/>
      <c r="M7" s="20"/>
      <c r="N7" s="21"/>
      <c r="O7" s="20"/>
      <c r="P7" s="20"/>
      <c r="Q7" s="21"/>
      <c r="R7" s="20"/>
      <c r="S7" s="20"/>
      <c r="T7" s="21"/>
      <c r="U7" s="101"/>
      <c r="V7" s="101"/>
      <c r="W7" s="101"/>
      <c r="X7" s="23"/>
      <c r="Y7" s="23"/>
      <c r="Z7" s="23"/>
    </row>
    <row r="8" ht="14.25" customHeight="1">
      <c r="A8" s="24">
        <v>1.0</v>
      </c>
      <c r="B8" s="25" t="s">
        <v>17</v>
      </c>
      <c r="C8" s="26"/>
      <c r="D8" s="26"/>
      <c r="E8" s="26"/>
      <c r="F8" s="27"/>
      <c r="G8" s="28"/>
      <c r="H8" s="2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01"/>
      <c r="V8" s="101"/>
      <c r="W8" s="101"/>
      <c r="X8" s="23"/>
      <c r="Y8" s="23"/>
      <c r="Z8" s="23"/>
    </row>
    <row r="9" ht="14.25" customHeight="1">
      <c r="A9" s="24">
        <v>2.0</v>
      </c>
      <c r="B9" s="25" t="s">
        <v>18</v>
      </c>
      <c r="C9" s="26"/>
      <c r="D9" s="26"/>
      <c r="E9" s="26"/>
      <c r="F9" s="28"/>
      <c r="G9" s="27"/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01"/>
      <c r="V9" s="101"/>
      <c r="W9" s="101"/>
      <c r="X9" s="23"/>
      <c r="Y9" s="23"/>
      <c r="Z9" s="23"/>
    </row>
    <row r="10" ht="14.25" customHeight="1">
      <c r="A10" s="24">
        <v>3.0</v>
      </c>
      <c r="B10" s="25" t="s">
        <v>19</v>
      </c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01"/>
      <c r="V10" s="101"/>
      <c r="W10" s="101"/>
      <c r="X10" s="23"/>
      <c r="Y10" s="23"/>
      <c r="Z10" s="23"/>
    </row>
    <row r="11" ht="14.25" customHeight="1">
      <c r="A11" s="24">
        <v>4.0</v>
      </c>
      <c r="B11" s="25" t="s">
        <v>20</v>
      </c>
      <c r="C11" s="26"/>
      <c r="D11" s="26"/>
      <c r="E11" s="26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01"/>
      <c r="V11" s="101"/>
      <c r="W11" s="101"/>
      <c r="X11" s="23"/>
      <c r="Y11" s="23"/>
      <c r="Z11" s="23"/>
    </row>
    <row r="12" ht="14.25" customHeight="1">
      <c r="A12" s="24">
        <v>5.0</v>
      </c>
      <c r="B12" s="25" t="s">
        <v>21</v>
      </c>
      <c r="C12" s="26"/>
      <c r="D12" s="26"/>
      <c r="E12" s="26"/>
      <c r="F12" s="28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01"/>
      <c r="V12" s="101"/>
      <c r="W12" s="101"/>
      <c r="X12" s="23"/>
      <c r="Y12" s="23"/>
      <c r="Z12" s="23"/>
    </row>
    <row r="13" ht="14.25" customHeight="1">
      <c r="A13" s="24">
        <v>6.0</v>
      </c>
      <c r="B13" s="25" t="s">
        <v>22</v>
      </c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01"/>
      <c r="V13" s="101"/>
      <c r="W13" s="101"/>
      <c r="X13" s="23"/>
      <c r="Y13" s="23"/>
      <c r="Z13" s="23"/>
    </row>
    <row r="14" ht="14.25" customHeight="1">
      <c r="A14" s="24">
        <v>7.0</v>
      </c>
      <c r="B14" s="25" t="s">
        <v>23</v>
      </c>
      <c r="C14" s="26"/>
      <c r="D14" s="26"/>
      <c r="E14" s="26"/>
      <c r="F14" s="28"/>
      <c r="G14" s="27"/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101"/>
      <c r="V14" s="101"/>
      <c r="W14" s="101"/>
      <c r="X14" s="23"/>
      <c r="Y14" s="23"/>
      <c r="Z14" s="23"/>
    </row>
    <row r="15" ht="14.25" customHeight="1">
      <c r="A15" s="24">
        <v>8.0</v>
      </c>
      <c r="B15" s="25" t="s">
        <v>24</v>
      </c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01"/>
      <c r="V15" s="101"/>
      <c r="W15" s="101"/>
      <c r="X15" s="23"/>
      <c r="Y15" s="23"/>
      <c r="Z15" s="23"/>
    </row>
    <row r="16" ht="14.25" customHeight="1">
      <c r="A16" s="24">
        <v>9.0</v>
      </c>
      <c r="B16" s="25" t="s">
        <v>25</v>
      </c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101"/>
      <c r="V16" s="101"/>
      <c r="W16" s="101"/>
      <c r="X16" s="23"/>
      <c r="Y16" s="23"/>
      <c r="Z16" s="23"/>
    </row>
    <row r="17" ht="14.25" customHeight="1">
      <c r="A17" s="24">
        <v>10.0</v>
      </c>
      <c r="B17" s="25" t="s">
        <v>26</v>
      </c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01"/>
      <c r="V17" s="101"/>
      <c r="W17" s="101"/>
      <c r="X17" s="23"/>
      <c r="Y17" s="23"/>
      <c r="Z17" s="23"/>
    </row>
    <row r="18" ht="14.25" customHeight="1">
      <c r="A18" s="24">
        <v>11.0</v>
      </c>
      <c r="B18" s="25" t="s">
        <v>27</v>
      </c>
      <c r="C18" s="26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01"/>
      <c r="V18" s="101"/>
      <c r="W18" s="101"/>
      <c r="X18" s="23"/>
      <c r="Y18" s="23"/>
      <c r="Z18" s="23"/>
    </row>
    <row r="19" ht="14.25" customHeight="1">
      <c r="A19" s="24">
        <v>12.0</v>
      </c>
      <c r="B19" s="25" t="s">
        <v>28</v>
      </c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101"/>
      <c r="V19" s="101"/>
      <c r="W19" s="101"/>
      <c r="X19" s="23"/>
      <c r="Y19" s="23"/>
      <c r="Z19" s="23"/>
    </row>
    <row r="20" ht="14.25" customHeight="1">
      <c r="A20" s="24">
        <v>13.0</v>
      </c>
      <c r="B20" s="25" t="s">
        <v>29</v>
      </c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01"/>
      <c r="V20" s="101"/>
      <c r="W20" s="101"/>
      <c r="X20" s="23"/>
      <c r="Y20" s="23"/>
      <c r="Z20" s="23"/>
    </row>
    <row r="21" ht="14.25" customHeight="1">
      <c r="A21" s="24">
        <v>14.0</v>
      </c>
      <c r="B21" s="25" t="s">
        <v>30</v>
      </c>
      <c r="C21" s="26"/>
      <c r="D21" s="26"/>
      <c r="E21" s="26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01"/>
      <c r="V21" s="101"/>
      <c r="W21" s="101"/>
      <c r="X21" s="23"/>
      <c r="Y21" s="23"/>
      <c r="Z21" s="23"/>
    </row>
    <row r="22" ht="14.25" customHeight="1">
      <c r="A22" s="24">
        <v>15.0</v>
      </c>
      <c r="B22" s="25" t="s">
        <v>31</v>
      </c>
      <c r="C22" s="26"/>
      <c r="D22" s="26"/>
      <c r="E22" s="26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01"/>
      <c r="V22" s="101"/>
      <c r="W22" s="101"/>
      <c r="X22" s="23"/>
      <c r="Y22" s="23"/>
      <c r="Z22" s="23"/>
    </row>
    <row r="23" ht="14.25" customHeight="1">
      <c r="A23" s="24">
        <v>16.0</v>
      </c>
      <c r="B23" s="25" t="s">
        <v>32</v>
      </c>
      <c r="C23" s="65"/>
      <c r="D23" s="65"/>
      <c r="E23" s="65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27"/>
      <c r="T23" s="61"/>
      <c r="U23" s="101"/>
      <c r="V23" s="101"/>
      <c r="W23" s="101"/>
      <c r="X23" s="23"/>
      <c r="Y23" s="23"/>
      <c r="Z23" s="23"/>
    </row>
    <row r="24" ht="14.25" customHeight="1">
      <c r="A24" s="24">
        <v>17.0</v>
      </c>
      <c r="B24" s="25" t="s">
        <v>33</v>
      </c>
      <c r="C24" s="37"/>
      <c r="D24" s="37"/>
      <c r="E24" s="3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01"/>
      <c r="V24" s="101"/>
      <c r="W24" s="101"/>
      <c r="X24" s="23"/>
      <c r="Y24" s="23"/>
      <c r="Z24" s="23"/>
    </row>
    <row r="25" ht="14.25" customHeight="1">
      <c r="A25" s="24">
        <v>18.0</v>
      </c>
      <c r="B25" s="25" t="s">
        <v>34</v>
      </c>
      <c r="C25" s="37"/>
      <c r="D25" s="37"/>
      <c r="E25" s="3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01"/>
      <c r="V25" s="101"/>
      <c r="W25" s="101"/>
      <c r="X25" s="23"/>
      <c r="Y25" s="23"/>
      <c r="Z25" s="23"/>
    </row>
    <row r="26" ht="14.25" customHeight="1">
      <c r="A26" s="24">
        <v>19.0</v>
      </c>
      <c r="B26" s="25" t="s">
        <v>35</v>
      </c>
      <c r="C26" s="37"/>
      <c r="D26" s="38"/>
      <c r="E26" s="38"/>
      <c r="F26" s="27"/>
      <c r="G26" s="28"/>
      <c r="H26" s="2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01"/>
      <c r="V26" s="101"/>
      <c r="W26" s="101"/>
      <c r="X26" s="23"/>
      <c r="Y26" s="23"/>
      <c r="Z26" s="23"/>
    </row>
    <row r="27" ht="14.25" customHeight="1">
      <c r="A27" s="24">
        <v>20.0</v>
      </c>
      <c r="B27" s="25" t="s">
        <v>36</v>
      </c>
      <c r="C27" s="38"/>
      <c r="D27" s="38"/>
      <c r="E27" s="38"/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01"/>
      <c r="V27" s="101"/>
      <c r="W27" s="101"/>
      <c r="X27" s="23"/>
      <c r="Y27" s="23"/>
      <c r="Z27" s="23"/>
    </row>
    <row r="28" ht="14.25" customHeight="1">
      <c r="A28" s="24">
        <v>21.0</v>
      </c>
      <c r="B28" s="25" t="s">
        <v>37</v>
      </c>
      <c r="C28" s="37"/>
      <c r="D28" s="37"/>
      <c r="E28" s="3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01"/>
      <c r="V28" s="101"/>
      <c r="W28" s="101"/>
      <c r="X28" s="23"/>
      <c r="Y28" s="23"/>
      <c r="Z28" s="23"/>
    </row>
    <row r="29" ht="14.25" customHeight="1">
      <c r="A29" s="24">
        <v>22.0</v>
      </c>
      <c r="B29" s="25" t="s">
        <v>38</v>
      </c>
      <c r="C29" s="38"/>
      <c r="D29" s="38"/>
      <c r="E29" s="38"/>
      <c r="F29" s="28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01"/>
      <c r="V29" s="101"/>
      <c r="W29" s="101"/>
      <c r="X29" s="23"/>
      <c r="Y29" s="23"/>
      <c r="Z29" s="23"/>
    </row>
    <row r="30" ht="14.25" customHeight="1">
      <c r="A30" s="24">
        <v>23.0</v>
      </c>
      <c r="B30" s="25" t="s">
        <v>39</v>
      </c>
      <c r="C30" s="37"/>
      <c r="D30" s="38"/>
      <c r="E30" s="38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01"/>
      <c r="V30" s="101"/>
      <c r="W30" s="101"/>
      <c r="X30" s="23"/>
      <c r="Y30" s="23"/>
      <c r="Z30" s="23"/>
    </row>
    <row r="31" ht="14.25" customHeight="1">
      <c r="A31" s="24">
        <v>24.0</v>
      </c>
      <c r="B31" s="25" t="s">
        <v>40</v>
      </c>
      <c r="C31" s="37"/>
      <c r="D31" s="37"/>
      <c r="E31" s="3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01"/>
      <c r="V31" s="101"/>
      <c r="W31" s="101"/>
      <c r="X31" s="23"/>
      <c r="Y31" s="23"/>
      <c r="Z31" s="23"/>
    </row>
    <row r="32" ht="14.25" customHeight="1">
      <c r="A32" s="24">
        <v>25.0</v>
      </c>
      <c r="B32" s="25" t="s">
        <v>41</v>
      </c>
      <c r="C32" s="38"/>
      <c r="D32" s="38"/>
      <c r="E32" s="38"/>
      <c r="F32" s="28"/>
      <c r="G32" s="27"/>
      <c r="H32" s="2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01"/>
      <c r="V32" s="101"/>
      <c r="W32" s="101"/>
      <c r="X32" s="23"/>
      <c r="Y32" s="23"/>
      <c r="Z32" s="23"/>
    </row>
    <row r="33" ht="14.25" customHeight="1">
      <c r="A33" s="24">
        <v>26.0</v>
      </c>
      <c r="B33" s="25" t="s">
        <v>42</v>
      </c>
      <c r="C33" s="38"/>
      <c r="D33" s="38"/>
      <c r="E33" s="38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101"/>
      <c r="V33" s="101"/>
      <c r="W33" s="101"/>
      <c r="X33" s="23"/>
      <c r="Y33" s="23"/>
      <c r="Z33" s="23"/>
    </row>
    <row r="34" ht="14.25" customHeight="1">
      <c r="A34" s="24">
        <v>27.0</v>
      </c>
      <c r="B34" s="25" t="s">
        <v>43</v>
      </c>
      <c r="C34" s="37"/>
      <c r="D34" s="38"/>
      <c r="E34" s="38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01"/>
      <c r="V34" s="101"/>
      <c r="W34" s="101"/>
      <c r="X34" s="23"/>
      <c r="Y34" s="23"/>
      <c r="Z34" s="23"/>
    </row>
    <row r="35" ht="14.25" customHeight="1">
      <c r="A35" s="24">
        <v>28.0</v>
      </c>
      <c r="B35" s="25" t="s">
        <v>44</v>
      </c>
      <c r="C35" s="37"/>
      <c r="D35" s="38"/>
      <c r="E35" s="3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01"/>
      <c r="V35" s="101"/>
      <c r="W35" s="101"/>
      <c r="X35" s="23"/>
      <c r="Y35" s="23"/>
      <c r="Z35" s="23"/>
    </row>
    <row r="36" ht="14.25" customHeight="1">
      <c r="A36" s="24">
        <v>29.0</v>
      </c>
      <c r="B36" s="25" t="s">
        <v>45</v>
      </c>
      <c r="C36" s="37"/>
      <c r="D36" s="37"/>
      <c r="E36" s="3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01"/>
      <c r="V36" s="101"/>
      <c r="W36" s="101"/>
      <c r="X36" s="23"/>
      <c r="Y36" s="23"/>
      <c r="Z36" s="23"/>
    </row>
    <row r="37" ht="14.25" customHeight="1">
      <c r="A37" s="23"/>
      <c r="B37" s="19" t="s">
        <v>46</v>
      </c>
      <c r="C37" s="68"/>
      <c r="D37" s="68"/>
      <c r="E37" s="68"/>
      <c r="F37" s="70"/>
      <c r="G37" s="70"/>
      <c r="H37" s="70"/>
      <c r="I37" s="69"/>
      <c r="J37" s="69"/>
      <c r="K37" s="69"/>
      <c r="L37" s="70"/>
      <c r="M37" s="70"/>
      <c r="N37" s="70"/>
      <c r="O37" s="70"/>
      <c r="P37" s="69"/>
      <c r="Q37" s="70"/>
      <c r="R37" s="69"/>
      <c r="S37" s="27"/>
      <c r="T37" s="69"/>
      <c r="U37" s="101"/>
      <c r="V37" s="101"/>
      <c r="W37" s="101"/>
      <c r="X37" s="23"/>
      <c r="Y37" s="23"/>
      <c r="Z37" s="23"/>
    </row>
    <row r="38" ht="14.25" customHeight="1">
      <c r="A38" s="24">
        <v>30.0</v>
      </c>
      <c r="B38" s="25" t="s">
        <v>47</v>
      </c>
      <c r="C38" s="38"/>
      <c r="D38" s="38"/>
      <c r="E38" s="38"/>
      <c r="F38" s="28"/>
      <c r="G38" s="27"/>
      <c r="H38" s="2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01"/>
      <c r="V38" s="101"/>
      <c r="W38" s="101"/>
      <c r="X38" s="23"/>
      <c r="Y38" s="23"/>
      <c r="Z38" s="23"/>
    </row>
    <row r="39" ht="14.25" customHeight="1">
      <c r="A39" s="24">
        <v>31.0</v>
      </c>
      <c r="B39" s="25" t="s">
        <v>48</v>
      </c>
      <c r="C39" s="38"/>
      <c r="D39" s="38"/>
      <c r="E39" s="38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01"/>
      <c r="V39" s="101"/>
      <c r="W39" s="101"/>
      <c r="X39" s="23"/>
      <c r="Y39" s="23"/>
      <c r="Z39" s="23"/>
    </row>
    <row r="40" ht="14.25" customHeight="1">
      <c r="A40" s="24">
        <v>32.0</v>
      </c>
      <c r="B40" s="25" t="s">
        <v>49</v>
      </c>
      <c r="C40" s="37"/>
      <c r="D40" s="37"/>
      <c r="E40" s="3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01"/>
      <c r="V40" s="101"/>
      <c r="W40" s="101"/>
      <c r="X40" s="23"/>
      <c r="Y40" s="23"/>
      <c r="Z40" s="23"/>
    </row>
    <row r="41" ht="14.25" customHeight="1">
      <c r="A41" s="24">
        <v>33.0</v>
      </c>
      <c r="B41" s="25" t="s">
        <v>50</v>
      </c>
      <c r="C41" s="38"/>
      <c r="D41" s="38"/>
      <c r="E41" s="38"/>
      <c r="F41" s="28"/>
      <c r="G41" s="28"/>
      <c r="H41" s="28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101"/>
      <c r="V41" s="101"/>
      <c r="W41" s="101"/>
      <c r="X41" s="23"/>
      <c r="Y41" s="23"/>
      <c r="Z41" s="23"/>
    </row>
    <row r="42" ht="14.25" customHeight="1">
      <c r="A42" s="24">
        <v>34.0</v>
      </c>
      <c r="B42" s="25" t="s">
        <v>51</v>
      </c>
      <c r="C42" s="38"/>
      <c r="D42" s="38"/>
      <c r="E42" s="38"/>
      <c r="F42" s="28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01"/>
      <c r="V42" s="101"/>
      <c r="W42" s="101"/>
      <c r="X42" s="23"/>
      <c r="Y42" s="23"/>
      <c r="Z42" s="23"/>
    </row>
    <row r="43" ht="14.25" customHeight="1">
      <c r="A43" s="24">
        <v>35.0</v>
      </c>
      <c r="B43" s="25" t="s">
        <v>52</v>
      </c>
      <c r="C43" s="37"/>
      <c r="D43" s="37"/>
      <c r="E43" s="3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01"/>
      <c r="V43" s="101"/>
      <c r="W43" s="101"/>
      <c r="X43" s="23"/>
      <c r="Y43" s="23"/>
      <c r="Z43" s="23"/>
    </row>
    <row r="44" ht="14.25" customHeight="1">
      <c r="A44" s="24">
        <v>36.0</v>
      </c>
      <c r="B44" s="25" t="s">
        <v>53</v>
      </c>
      <c r="C44" s="37"/>
      <c r="D44" s="37"/>
      <c r="E44" s="3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01"/>
      <c r="V44" s="101"/>
      <c r="W44" s="101"/>
      <c r="X44" s="23"/>
      <c r="Y44" s="23"/>
      <c r="Z44" s="23"/>
    </row>
    <row r="45" ht="14.25" customHeight="1">
      <c r="A45" s="24">
        <v>37.0</v>
      </c>
      <c r="B45" s="25" t="s">
        <v>54</v>
      </c>
      <c r="C45" s="47"/>
      <c r="D45" s="47"/>
      <c r="E45" s="47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7"/>
      <c r="T45" s="49"/>
      <c r="U45" s="101"/>
      <c r="V45" s="101"/>
      <c r="W45" s="101"/>
      <c r="X45" s="23"/>
      <c r="Y45" s="23"/>
      <c r="Z45" s="23"/>
    </row>
    <row r="46" ht="14.25" customHeight="1">
      <c r="A46" s="24">
        <v>38.0</v>
      </c>
      <c r="B46" s="25" t="s">
        <v>55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01"/>
      <c r="V46" s="101"/>
      <c r="W46" s="101"/>
      <c r="X46" s="23"/>
      <c r="Y46" s="23"/>
      <c r="Z46" s="23"/>
    </row>
    <row r="47" ht="14.25" customHeight="1">
      <c r="A47" s="24">
        <v>39.0</v>
      </c>
      <c r="B47" s="25" t="s">
        <v>56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101"/>
      <c r="V47" s="101"/>
      <c r="W47" s="101"/>
      <c r="X47" s="23"/>
      <c r="Y47" s="23"/>
      <c r="Z47" s="23"/>
    </row>
    <row r="48" ht="14.25" customHeight="1">
      <c r="A48" s="24">
        <v>40.0</v>
      </c>
      <c r="B48" s="25" t="s">
        <v>57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01"/>
      <c r="V48" s="101"/>
      <c r="W48" s="101"/>
      <c r="X48" s="23"/>
      <c r="Y48" s="23"/>
      <c r="Z48" s="23"/>
    </row>
    <row r="49" ht="14.25" customHeight="1">
      <c r="A49" s="24">
        <v>41.0</v>
      </c>
      <c r="B49" s="25" t="s">
        <v>58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01"/>
      <c r="V49" s="101"/>
      <c r="W49" s="101"/>
      <c r="X49" s="23"/>
      <c r="Y49" s="23"/>
      <c r="Z49" s="23"/>
    </row>
    <row r="50" ht="14.25" customHeight="1">
      <c r="A50" s="24">
        <v>42.0</v>
      </c>
      <c r="B50" s="25" t="s">
        <v>59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101"/>
      <c r="V50" s="101"/>
      <c r="W50" s="101"/>
      <c r="X50" s="23"/>
      <c r="Y50" s="23"/>
      <c r="Z50" s="23"/>
    </row>
    <row r="51" ht="14.25" customHeight="1">
      <c r="A51" s="24">
        <v>43.0</v>
      </c>
      <c r="B51" s="25" t="s">
        <v>60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01"/>
      <c r="V51" s="101"/>
      <c r="W51" s="101"/>
      <c r="X51" s="23"/>
      <c r="Y51" s="23"/>
      <c r="Z51" s="23"/>
    </row>
    <row r="52" ht="14.25" customHeight="1">
      <c r="A52" s="24">
        <v>44.0</v>
      </c>
      <c r="B52" s="25" t="s">
        <v>61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01"/>
      <c r="V52" s="101"/>
      <c r="W52" s="101"/>
      <c r="X52" s="23"/>
      <c r="Y52" s="23"/>
      <c r="Z52" s="23"/>
    </row>
    <row r="53" ht="14.25" customHeight="1">
      <c r="A53" s="24">
        <v>45.0</v>
      </c>
      <c r="B53" s="25" t="s">
        <v>62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01"/>
      <c r="V53" s="101"/>
      <c r="W53" s="101"/>
      <c r="X53" s="23"/>
      <c r="Y53" s="23"/>
      <c r="Z53" s="23"/>
    </row>
    <row r="54" ht="14.25" customHeight="1">
      <c r="A54" s="24">
        <v>46.0</v>
      </c>
      <c r="B54" s="25" t="s">
        <v>63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101"/>
      <c r="V54" s="101"/>
      <c r="W54" s="101"/>
      <c r="X54" s="23"/>
      <c r="Y54" s="23"/>
      <c r="Z54" s="23"/>
    </row>
    <row r="55" ht="14.25" customHeight="1">
      <c r="A55" s="24">
        <v>47.0</v>
      </c>
      <c r="B55" s="25" t="s">
        <v>64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101"/>
      <c r="V55" s="101"/>
      <c r="W55" s="101"/>
      <c r="X55" s="23"/>
      <c r="Y55" s="23"/>
      <c r="Z55" s="23"/>
    </row>
    <row r="56" ht="14.25" customHeight="1">
      <c r="A56" s="24">
        <v>48.0</v>
      </c>
      <c r="B56" s="25" t="s">
        <v>65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01"/>
      <c r="V56" s="101"/>
      <c r="W56" s="101"/>
      <c r="X56" s="23"/>
      <c r="Y56" s="23"/>
      <c r="Z56" s="23"/>
    </row>
    <row r="57" ht="14.25" customHeight="1">
      <c r="A57" s="24">
        <v>49.0</v>
      </c>
      <c r="B57" s="25" t="s">
        <v>66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01"/>
      <c r="V57" s="101"/>
      <c r="W57" s="101"/>
      <c r="X57" s="23"/>
      <c r="Y57" s="23"/>
      <c r="Z57" s="23"/>
    </row>
    <row r="58" ht="14.25" customHeight="1">
      <c r="A58" s="24">
        <v>50.0</v>
      </c>
      <c r="B58" s="25" t="s">
        <v>67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101"/>
      <c r="V58" s="101"/>
      <c r="W58" s="101"/>
      <c r="X58" s="23"/>
      <c r="Y58" s="23"/>
      <c r="Z58" s="23"/>
    </row>
    <row r="59" ht="14.25" customHeight="1">
      <c r="A59" s="24">
        <v>51.0</v>
      </c>
      <c r="B59" s="25" t="s">
        <v>68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101"/>
      <c r="V59" s="101"/>
      <c r="W59" s="101"/>
      <c r="X59" s="23"/>
      <c r="Y59" s="23"/>
      <c r="Z59" s="23"/>
    </row>
    <row r="60" ht="14.25" customHeight="1">
      <c r="A60" s="24">
        <v>52.0</v>
      </c>
      <c r="B60" s="25" t="s">
        <v>69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01"/>
      <c r="V60" s="101"/>
      <c r="W60" s="101"/>
      <c r="X60" s="23"/>
      <c r="Y60" s="23"/>
      <c r="Z60" s="23"/>
    </row>
    <row r="61" ht="14.25" customHeight="1">
      <c r="A61" s="24">
        <v>53.0</v>
      </c>
      <c r="B61" s="25" t="s">
        <v>70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01"/>
      <c r="V61" s="101"/>
      <c r="W61" s="101"/>
      <c r="X61" s="23"/>
      <c r="Y61" s="23"/>
      <c r="Z61" s="23"/>
    </row>
    <row r="62" ht="14.25" customHeight="1">
      <c r="A62" s="24">
        <v>54.0</v>
      </c>
      <c r="B62" s="46" t="s">
        <v>85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101"/>
      <c r="V62" s="101"/>
      <c r="W62" s="101"/>
      <c r="X62" s="23"/>
      <c r="Y62" s="23"/>
      <c r="Z62" s="23"/>
    </row>
    <row r="63" ht="14.25" customHeight="1">
      <c r="A63" s="24">
        <v>55.0</v>
      </c>
      <c r="B63" s="25" t="s">
        <v>78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101"/>
      <c r="V63" s="101"/>
      <c r="W63" s="101"/>
      <c r="X63" s="23"/>
      <c r="Y63" s="23"/>
      <c r="Z63" s="23"/>
    </row>
    <row r="64" ht="14.25" customHeight="1">
      <c r="A64" s="24">
        <v>56.0</v>
      </c>
      <c r="B64" s="25" t="s">
        <v>73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101"/>
      <c r="V64" s="101"/>
      <c r="W64" s="101"/>
      <c r="X64" s="23"/>
      <c r="Y64" s="23"/>
      <c r="Z64" s="23"/>
    </row>
    <row r="65" ht="14.25" customHeight="1">
      <c r="A65" s="24">
        <v>57.0</v>
      </c>
      <c r="B65" s="25" t="s">
        <v>74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101"/>
      <c r="V65" s="101"/>
      <c r="W65" s="101"/>
      <c r="X65" s="23"/>
      <c r="Y65" s="23"/>
      <c r="Z65" s="23"/>
    </row>
    <row r="66" ht="14.25" customHeight="1">
      <c r="A66" s="24">
        <v>58.0</v>
      </c>
      <c r="B66" s="25" t="s">
        <v>75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101"/>
      <c r="V66" s="101"/>
      <c r="W66" s="101"/>
      <c r="X66" s="23"/>
      <c r="Y66" s="23"/>
      <c r="Z66" s="23"/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27"/>
      <c r="T67" s="59"/>
      <c r="U67" s="101"/>
      <c r="V67" s="101"/>
      <c r="W67" s="101"/>
      <c r="X67" s="23"/>
      <c r="Y67" s="23"/>
      <c r="Z67" s="23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27"/>
      <c r="T68" s="59"/>
      <c r="U68" s="101"/>
      <c r="V68" s="101"/>
      <c r="W68" s="101"/>
      <c r="X68" s="23"/>
      <c r="Y68" s="23"/>
      <c r="Z68" s="23"/>
    </row>
    <row r="69" ht="12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27"/>
      <c r="T69" s="59"/>
      <c r="U69" s="101"/>
      <c r="V69" s="101"/>
      <c r="W69" s="101"/>
      <c r="X69" s="23"/>
      <c r="Y69" s="23"/>
      <c r="Z69" s="23"/>
    </row>
    <row r="70" ht="18.0" customHeight="1">
      <c r="A70" s="106"/>
      <c r="B70" s="107" t="s">
        <v>88</v>
      </c>
      <c r="C70" s="106"/>
      <c r="D70" s="106"/>
      <c r="E70" s="106"/>
      <c r="F70" s="106"/>
      <c r="G70" s="106"/>
      <c r="H70" s="106"/>
      <c r="I70" s="28"/>
      <c r="J70" s="28"/>
      <c r="K70" s="28"/>
      <c r="L70" s="28"/>
      <c r="M70" s="106"/>
      <c r="N70" s="106"/>
      <c r="O70" s="106"/>
      <c r="P70" s="106"/>
      <c r="Q70" s="106"/>
      <c r="R70" s="28"/>
      <c r="S70" s="27"/>
      <c r="T70" s="28"/>
      <c r="U70" s="101"/>
      <c r="V70" s="101"/>
      <c r="W70" s="101"/>
      <c r="X70" s="23"/>
      <c r="Y70" s="23"/>
      <c r="Z70" s="23"/>
    </row>
    <row r="71" ht="14.25" customHeight="1">
      <c r="A71" s="27">
        <v>1.0</v>
      </c>
      <c r="B71" s="108" t="s">
        <v>89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101"/>
      <c r="V71" s="101"/>
      <c r="W71" s="101"/>
      <c r="X71" s="23"/>
      <c r="Y71" s="23"/>
      <c r="Z71" s="23"/>
    </row>
    <row r="72" ht="14.25" customHeight="1">
      <c r="A72" s="27">
        <v>2.0</v>
      </c>
      <c r="B72" s="108" t="s">
        <v>90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101"/>
      <c r="V72" s="101"/>
      <c r="W72" s="101"/>
      <c r="X72" s="23"/>
      <c r="Y72" s="23"/>
      <c r="Z72" s="23"/>
    </row>
    <row r="73" ht="14.25" customHeight="1">
      <c r="A73" s="27">
        <v>3.0</v>
      </c>
      <c r="B73" s="108" t="s">
        <v>91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101"/>
      <c r="V73" s="101"/>
      <c r="W73" s="101"/>
      <c r="X73" s="23"/>
      <c r="Y73" s="23"/>
      <c r="Z73" s="23"/>
    </row>
    <row r="74" ht="14.25" customHeight="1">
      <c r="A74" s="27">
        <v>4.0</v>
      </c>
      <c r="B74" s="108" t="s">
        <v>92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101"/>
      <c r="V74" s="101"/>
      <c r="W74" s="101"/>
      <c r="X74" s="23"/>
      <c r="Y74" s="23"/>
      <c r="Z74" s="23"/>
    </row>
    <row r="75" ht="14.25" customHeight="1">
      <c r="A75" s="27">
        <v>5.0</v>
      </c>
      <c r="B75" s="108" t="s">
        <v>93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101"/>
      <c r="V75" s="101"/>
      <c r="W75" s="101"/>
      <c r="X75" s="23"/>
      <c r="Y75" s="23"/>
      <c r="Z75" s="23"/>
    </row>
    <row r="76" ht="14.25" customHeight="1">
      <c r="A76" s="27">
        <v>6.0</v>
      </c>
      <c r="B76" s="108" t="s">
        <v>94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101"/>
      <c r="V76" s="101"/>
      <c r="W76" s="101"/>
      <c r="X76" s="23"/>
      <c r="Y76" s="23"/>
      <c r="Z76" s="23"/>
    </row>
    <row r="77" ht="14.25" customHeight="1">
      <c r="A77" s="27">
        <v>7.0</v>
      </c>
      <c r="B77" s="108" t="s">
        <v>95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101"/>
      <c r="V77" s="101"/>
      <c r="W77" s="101"/>
      <c r="X77" s="23"/>
      <c r="Y77" s="23"/>
      <c r="Z77" s="23"/>
    </row>
    <row r="78" ht="14.25" customHeight="1">
      <c r="A78" s="27">
        <v>8.0</v>
      </c>
      <c r="B78" s="108" t="s">
        <v>96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101"/>
      <c r="V78" s="101"/>
      <c r="W78" s="101"/>
      <c r="X78" s="23"/>
      <c r="Y78" s="23"/>
      <c r="Z78" s="23"/>
    </row>
    <row r="79" ht="14.25" customHeight="1">
      <c r="A79" s="27">
        <v>9.0</v>
      </c>
      <c r="B79" s="108" t="s">
        <v>97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101"/>
      <c r="V79" s="101"/>
      <c r="W79" s="101"/>
      <c r="X79" s="23"/>
      <c r="Y79" s="23"/>
      <c r="Z79" s="23"/>
    </row>
    <row r="80" ht="14.25" customHeight="1">
      <c r="A80" s="27">
        <v>10.0</v>
      </c>
      <c r="B80" s="108" t="s">
        <v>98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101"/>
      <c r="V80" s="101"/>
      <c r="W80" s="101"/>
      <c r="X80" s="23"/>
      <c r="Y80" s="23"/>
      <c r="Z80" s="23"/>
    </row>
    <row r="81" ht="14.25" customHeight="1">
      <c r="A81" s="27">
        <v>11.0</v>
      </c>
      <c r="B81" s="108" t="s">
        <v>99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101"/>
      <c r="V81" s="101"/>
      <c r="W81" s="101"/>
      <c r="X81" s="23"/>
      <c r="Y81" s="23"/>
      <c r="Z81" s="23"/>
    </row>
    <row r="82" ht="14.25" customHeight="1">
      <c r="A82" s="27">
        <v>12.0</v>
      </c>
      <c r="B82" s="108" t="s">
        <v>100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01"/>
      <c r="V82" s="101"/>
      <c r="W82" s="101"/>
      <c r="X82" s="23"/>
      <c r="Y82" s="23"/>
      <c r="Z82" s="23"/>
    </row>
    <row r="83" ht="14.25" customHeight="1">
      <c r="A83" s="27">
        <v>13.0</v>
      </c>
      <c r="B83" s="108" t="s">
        <v>101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101"/>
      <c r="V83" s="101"/>
      <c r="W83" s="101"/>
      <c r="X83" s="23"/>
      <c r="Y83" s="23"/>
      <c r="Z83" s="23"/>
    </row>
    <row r="84" ht="14.25" customHeight="1">
      <c r="A84" s="27">
        <v>14.0</v>
      </c>
      <c r="B84" s="108" t="s">
        <v>102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101"/>
      <c r="V84" s="101"/>
      <c r="W84" s="101"/>
      <c r="X84" s="23"/>
      <c r="Y84" s="23"/>
      <c r="Z84" s="23"/>
    </row>
    <row r="85" ht="14.25" customHeight="1">
      <c r="A85" s="27">
        <v>15.0</v>
      </c>
      <c r="B85" s="108" t="s">
        <v>103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101"/>
      <c r="V85" s="101"/>
      <c r="W85" s="101"/>
      <c r="X85" s="23"/>
      <c r="Y85" s="23"/>
      <c r="Z85" s="23"/>
    </row>
    <row r="86" ht="14.25" customHeight="1">
      <c r="A86" s="27">
        <v>16.0</v>
      </c>
      <c r="B86" s="108" t="s">
        <v>104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101"/>
      <c r="V86" s="101"/>
      <c r="W86" s="101"/>
      <c r="X86" s="23"/>
      <c r="Y86" s="23"/>
      <c r="Z86" s="23"/>
    </row>
    <row r="87" ht="14.25" customHeight="1">
      <c r="A87" s="27">
        <v>17.0</v>
      </c>
      <c r="B87" s="108" t="s">
        <v>105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101"/>
      <c r="V87" s="101"/>
      <c r="W87" s="101"/>
      <c r="X87" s="23"/>
      <c r="Y87" s="23"/>
      <c r="Z87" s="23"/>
    </row>
    <row r="88" ht="14.25" customHeight="1">
      <c r="A88" s="27">
        <v>18.0</v>
      </c>
      <c r="B88" s="108" t="s">
        <v>106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101"/>
      <c r="V88" s="101"/>
      <c r="W88" s="101"/>
      <c r="X88" s="23"/>
      <c r="Y88" s="23"/>
      <c r="Z88" s="23"/>
    </row>
    <row r="89" ht="14.25" customHeight="1">
      <c r="A89" s="27">
        <v>19.0</v>
      </c>
      <c r="B89" s="108" t="s">
        <v>107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101"/>
      <c r="V89" s="101"/>
      <c r="W89" s="101"/>
      <c r="X89" s="23"/>
      <c r="Y89" s="23"/>
      <c r="Z89" s="23"/>
    </row>
    <row r="90" ht="14.25" customHeight="1">
      <c r="A90" s="27">
        <v>20.0</v>
      </c>
      <c r="B90" s="108" t="s">
        <v>108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01"/>
      <c r="V90" s="101"/>
      <c r="W90" s="101"/>
      <c r="X90" s="23"/>
      <c r="Y90" s="23"/>
      <c r="Z90" s="23"/>
    </row>
    <row r="91" ht="14.25" customHeight="1">
      <c r="A91" s="27">
        <v>21.0</v>
      </c>
      <c r="B91" s="108" t="s">
        <v>109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101"/>
      <c r="V91" s="101"/>
      <c r="W91" s="101"/>
      <c r="X91" s="23"/>
      <c r="Y91" s="23"/>
      <c r="Z91" s="23"/>
    </row>
    <row r="92" ht="14.25" customHeight="1">
      <c r="A92" s="27">
        <v>22.0</v>
      </c>
      <c r="B92" s="108" t="s">
        <v>110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101"/>
      <c r="V92" s="101"/>
      <c r="W92" s="101"/>
      <c r="X92" s="23"/>
      <c r="Y92" s="23"/>
      <c r="Z92" s="23"/>
    </row>
    <row r="93" ht="14.25" customHeight="1">
      <c r="A93" s="27">
        <v>23.0</v>
      </c>
      <c r="B93" s="108" t="s">
        <v>111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101"/>
      <c r="V93" s="101"/>
      <c r="W93" s="101"/>
      <c r="X93" s="23"/>
      <c r="Y93" s="23"/>
      <c r="Z93" s="23"/>
    </row>
    <row r="94" ht="14.25" customHeight="1">
      <c r="A94" s="27">
        <v>24.0</v>
      </c>
      <c r="B94" s="108" t="s">
        <v>112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101"/>
      <c r="V94" s="101"/>
      <c r="W94" s="101"/>
      <c r="X94" s="23"/>
      <c r="Y94" s="23"/>
      <c r="Z94" s="23"/>
    </row>
    <row r="95" ht="14.25" customHeight="1">
      <c r="A95" s="27">
        <v>25.0</v>
      </c>
      <c r="B95" s="108" t="s">
        <v>113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101"/>
      <c r="V95" s="101"/>
      <c r="W95" s="101"/>
      <c r="X95" s="23"/>
      <c r="Y95" s="23"/>
      <c r="Z95" s="23"/>
    </row>
    <row r="96" ht="14.25" customHeight="1">
      <c r="A96" s="27">
        <v>26.0</v>
      </c>
      <c r="B96" s="108" t="s">
        <v>114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101"/>
      <c r="V96" s="101"/>
      <c r="W96" s="101"/>
      <c r="X96" s="23"/>
      <c r="Y96" s="23"/>
      <c r="Z96" s="23"/>
    </row>
    <row r="97" ht="14.25" customHeight="1">
      <c r="A97" s="27">
        <v>27.0</v>
      </c>
      <c r="B97" s="108" t="s">
        <v>115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101"/>
      <c r="V97" s="101"/>
      <c r="W97" s="101"/>
      <c r="X97" s="23"/>
      <c r="Y97" s="23"/>
      <c r="Z97" s="23"/>
    </row>
    <row r="98" ht="14.25" customHeight="1">
      <c r="A98" s="27">
        <v>28.0</v>
      </c>
      <c r="B98" s="108" t="s">
        <v>116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101"/>
      <c r="V98" s="101"/>
      <c r="W98" s="101"/>
      <c r="X98" s="23"/>
      <c r="Y98" s="23"/>
      <c r="Z98" s="23"/>
    </row>
    <row r="99" ht="14.25" customHeight="1">
      <c r="A99" s="59"/>
      <c r="B99" s="59"/>
      <c r="C99" s="59"/>
      <c r="D99" s="59"/>
      <c r="E99" s="59"/>
      <c r="F99" s="59"/>
      <c r="G99" s="82"/>
      <c r="H99" s="59"/>
      <c r="I99" s="59"/>
      <c r="J99" s="59"/>
      <c r="K99" s="59"/>
      <c r="L99" s="59"/>
      <c r="M99" s="59"/>
      <c r="N99" s="59"/>
      <c r="O99" s="59"/>
      <c r="P99" s="82"/>
      <c r="Q99" s="82"/>
      <c r="R99" s="59"/>
      <c r="S99" s="59"/>
      <c r="T99" s="59"/>
      <c r="U99" s="59"/>
      <c r="V99" s="59"/>
      <c r="W99" s="59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1">
    <mergeCell ref="I5:K5"/>
    <mergeCell ref="L5:N5"/>
    <mergeCell ref="A1:Z3"/>
    <mergeCell ref="A4:Z4"/>
    <mergeCell ref="O5:Q5"/>
    <mergeCell ref="R5:T5"/>
    <mergeCell ref="U5:W5"/>
    <mergeCell ref="X5:Z5"/>
    <mergeCell ref="A5:B5"/>
    <mergeCell ref="C5:E5"/>
    <mergeCell ref="F5:H5"/>
  </mergeCells>
  <printOptions/>
  <pageMargins bottom="0.75" footer="0.0" header="0.0" left="0.7" right="0.7" top="0.75"/>
  <pageSetup scale="75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12.14"/>
    <col customWidth="1" min="25" max="25" width="5.71"/>
    <col customWidth="1" min="26" max="26" width="5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3.5" customHeight="1">
      <c r="A4" s="109" t="s">
        <v>120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00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6" t="s">
        <v>13</v>
      </c>
      <c r="V6" s="16" t="s">
        <v>14</v>
      </c>
      <c r="W6" s="16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/>
      <c r="D7" s="20"/>
      <c r="E7" s="21"/>
      <c r="F7" s="20"/>
      <c r="G7" s="20"/>
      <c r="H7" s="21"/>
      <c r="I7" s="20"/>
      <c r="J7" s="20"/>
      <c r="K7" s="21"/>
      <c r="L7" s="20"/>
      <c r="M7" s="20"/>
      <c r="N7" s="21"/>
      <c r="O7" s="20"/>
      <c r="P7" s="20"/>
      <c r="Q7" s="21"/>
      <c r="R7" s="20"/>
      <c r="S7" s="20"/>
      <c r="T7" s="21"/>
      <c r="U7" s="101"/>
      <c r="V7" s="101"/>
      <c r="W7" s="101"/>
      <c r="X7" s="23"/>
      <c r="Y7" s="23"/>
      <c r="Z7" s="23"/>
    </row>
    <row r="8" ht="14.25" customHeight="1">
      <c r="A8" s="24">
        <v>1.0</v>
      </c>
      <c r="B8" s="25" t="s">
        <v>17</v>
      </c>
      <c r="C8" s="26"/>
      <c r="D8" s="26"/>
      <c r="E8" s="26"/>
      <c r="F8" s="27"/>
      <c r="G8" s="28"/>
      <c r="H8" s="2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01"/>
      <c r="V8" s="101"/>
      <c r="W8" s="101"/>
      <c r="X8" s="23"/>
      <c r="Y8" s="23"/>
      <c r="Z8" s="23"/>
    </row>
    <row r="9" ht="14.25" customHeight="1">
      <c r="A9" s="24">
        <v>2.0</v>
      </c>
      <c r="B9" s="25" t="s">
        <v>18</v>
      </c>
      <c r="C9" s="26"/>
      <c r="D9" s="26"/>
      <c r="E9" s="26"/>
      <c r="F9" s="28"/>
      <c r="G9" s="27"/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01"/>
      <c r="V9" s="101"/>
      <c r="W9" s="101"/>
      <c r="X9" s="23"/>
      <c r="Y9" s="23"/>
      <c r="Z9" s="23"/>
    </row>
    <row r="10" ht="14.25" customHeight="1">
      <c r="A10" s="24">
        <v>3.0</v>
      </c>
      <c r="B10" s="25" t="s">
        <v>19</v>
      </c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01"/>
      <c r="V10" s="101"/>
      <c r="W10" s="101"/>
      <c r="X10" s="23"/>
      <c r="Y10" s="23"/>
      <c r="Z10" s="23"/>
    </row>
    <row r="11" ht="14.25" customHeight="1">
      <c r="A11" s="24">
        <v>4.0</v>
      </c>
      <c r="B11" s="25" t="s">
        <v>20</v>
      </c>
      <c r="C11" s="26"/>
      <c r="D11" s="26"/>
      <c r="E11" s="26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01"/>
      <c r="V11" s="101"/>
      <c r="W11" s="101"/>
      <c r="X11" s="23"/>
      <c r="Y11" s="23"/>
      <c r="Z11" s="23"/>
    </row>
    <row r="12" ht="14.25" customHeight="1">
      <c r="A12" s="24">
        <v>5.0</v>
      </c>
      <c r="B12" s="25" t="s">
        <v>21</v>
      </c>
      <c r="C12" s="26"/>
      <c r="D12" s="26"/>
      <c r="E12" s="26"/>
      <c r="F12" s="28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01"/>
      <c r="V12" s="101"/>
      <c r="W12" s="101"/>
      <c r="X12" s="23"/>
      <c r="Y12" s="23"/>
      <c r="Z12" s="23"/>
    </row>
    <row r="13" ht="14.25" customHeight="1">
      <c r="A13" s="24">
        <v>6.0</v>
      </c>
      <c r="B13" s="25" t="s">
        <v>22</v>
      </c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01"/>
      <c r="V13" s="101"/>
      <c r="W13" s="101"/>
      <c r="X13" s="23"/>
      <c r="Y13" s="23"/>
      <c r="Z13" s="23"/>
    </row>
    <row r="14" ht="14.25" customHeight="1">
      <c r="A14" s="24">
        <v>7.0</v>
      </c>
      <c r="B14" s="25" t="s">
        <v>23</v>
      </c>
      <c r="C14" s="26"/>
      <c r="D14" s="26"/>
      <c r="E14" s="26"/>
      <c r="F14" s="28"/>
      <c r="G14" s="27"/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101"/>
      <c r="V14" s="101"/>
      <c r="W14" s="101"/>
      <c r="X14" s="23"/>
      <c r="Y14" s="23"/>
      <c r="Z14" s="23"/>
    </row>
    <row r="15" ht="14.25" customHeight="1">
      <c r="A15" s="24">
        <v>8.0</v>
      </c>
      <c r="B15" s="25" t="s">
        <v>24</v>
      </c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01"/>
      <c r="V15" s="101"/>
      <c r="W15" s="101"/>
      <c r="X15" s="23"/>
      <c r="Y15" s="23"/>
      <c r="Z15" s="23"/>
    </row>
    <row r="16" ht="14.25" customHeight="1">
      <c r="A16" s="24">
        <v>9.0</v>
      </c>
      <c r="B16" s="25" t="s">
        <v>25</v>
      </c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101"/>
      <c r="V16" s="101"/>
      <c r="W16" s="101"/>
      <c r="X16" s="23"/>
      <c r="Y16" s="23"/>
      <c r="Z16" s="23"/>
    </row>
    <row r="17" ht="14.25" customHeight="1">
      <c r="A17" s="24">
        <v>10.0</v>
      </c>
      <c r="B17" s="25" t="s">
        <v>26</v>
      </c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01"/>
      <c r="V17" s="101"/>
      <c r="W17" s="101"/>
      <c r="X17" s="23"/>
      <c r="Y17" s="23"/>
      <c r="Z17" s="23"/>
    </row>
    <row r="18" ht="14.25" customHeight="1">
      <c r="A18" s="24">
        <v>11.0</v>
      </c>
      <c r="B18" s="25" t="s">
        <v>27</v>
      </c>
      <c r="C18" s="26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01"/>
      <c r="V18" s="101"/>
      <c r="W18" s="101"/>
      <c r="X18" s="23"/>
      <c r="Y18" s="23"/>
      <c r="Z18" s="23"/>
    </row>
    <row r="19" ht="14.25" customHeight="1">
      <c r="A19" s="24">
        <v>12.0</v>
      </c>
      <c r="B19" s="25" t="s">
        <v>28</v>
      </c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101"/>
      <c r="V19" s="101"/>
      <c r="W19" s="101"/>
      <c r="X19" s="23"/>
      <c r="Y19" s="23"/>
      <c r="Z19" s="23"/>
    </row>
    <row r="20" ht="14.25" customHeight="1">
      <c r="A20" s="24">
        <v>13.0</v>
      </c>
      <c r="B20" s="25" t="s">
        <v>29</v>
      </c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01"/>
      <c r="V20" s="101"/>
      <c r="W20" s="101"/>
      <c r="X20" s="23"/>
      <c r="Y20" s="23"/>
      <c r="Z20" s="23"/>
    </row>
    <row r="21" ht="14.25" customHeight="1">
      <c r="A21" s="24">
        <v>14.0</v>
      </c>
      <c r="B21" s="25" t="s">
        <v>30</v>
      </c>
      <c r="C21" s="26"/>
      <c r="D21" s="26"/>
      <c r="E21" s="26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01"/>
      <c r="V21" s="101"/>
      <c r="W21" s="101"/>
      <c r="X21" s="23"/>
      <c r="Y21" s="23"/>
      <c r="Z21" s="23"/>
    </row>
    <row r="22" ht="14.25" customHeight="1">
      <c r="A22" s="24">
        <v>15.0</v>
      </c>
      <c r="B22" s="25" t="s">
        <v>31</v>
      </c>
      <c r="C22" s="26"/>
      <c r="D22" s="26"/>
      <c r="E22" s="26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01"/>
      <c r="V22" s="101"/>
      <c r="W22" s="101"/>
      <c r="X22" s="23"/>
      <c r="Y22" s="23"/>
      <c r="Z22" s="23"/>
    </row>
    <row r="23" ht="14.25" customHeight="1">
      <c r="A23" s="24">
        <v>16.0</v>
      </c>
      <c r="B23" s="25" t="s">
        <v>32</v>
      </c>
      <c r="C23" s="65"/>
      <c r="D23" s="65"/>
      <c r="E23" s="65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27"/>
      <c r="T23" s="61"/>
      <c r="U23" s="101"/>
      <c r="V23" s="101"/>
      <c r="W23" s="101"/>
      <c r="X23" s="23"/>
      <c r="Y23" s="23"/>
      <c r="Z23" s="23"/>
    </row>
    <row r="24" ht="14.25" customHeight="1">
      <c r="A24" s="24">
        <v>17.0</v>
      </c>
      <c r="B24" s="25" t="s">
        <v>33</v>
      </c>
      <c r="C24" s="37"/>
      <c r="D24" s="37"/>
      <c r="E24" s="3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01"/>
      <c r="V24" s="101"/>
      <c r="W24" s="101"/>
      <c r="X24" s="23"/>
      <c r="Y24" s="23"/>
      <c r="Z24" s="23"/>
    </row>
    <row r="25" ht="14.25" customHeight="1">
      <c r="A25" s="24">
        <v>18.0</v>
      </c>
      <c r="B25" s="25" t="s">
        <v>34</v>
      </c>
      <c r="C25" s="37"/>
      <c r="D25" s="37"/>
      <c r="E25" s="3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01"/>
      <c r="V25" s="101"/>
      <c r="W25" s="101"/>
      <c r="X25" s="23"/>
      <c r="Y25" s="23"/>
      <c r="Z25" s="23"/>
    </row>
    <row r="26" ht="14.25" customHeight="1">
      <c r="A26" s="24">
        <v>19.0</v>
      </c>
      <c r="B26" s="25" t="s">
        <v>35</v>
      </c>
      <c r="C26" s="37"/>
      <c r="D26" s="38"/>
      <c r="E26" s="38"/>
      <c r="F26" s="27"/>
      <c r="G26" s="28"/>
      <c r="H26" s="2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01"/>
      <c r="V26" s="101"/>
      <c r="W26" s="101"/>
      <c r="X26" s="23"/>
      <c r="Y26" s="23"/>
      <c r="Z26" s="23"/>
    </row>
    <row r="27" ht="14.25" customHeight="1">
      <c r="A27" s="24">
        <v>20.0</v>
      </c>
      <c r="B27" s="25" t="s">
        <v>36</v>
      </c>
      <c r="C27" s="38"/>
      <c r="D27" s="38"/>
      <c r="E27" s="38"/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01"/>
      <c r="V27" s="101"/>
      <c r="W27" s="101"/>
      <c r="X27" s="23"/>
      <c r="Y27" s="23"/>
      <c r="Z27" s="23"/>
    </row>
    <row r="28" ht="14.25" customHeight="1">
      <c r="A28" s="24">
        <v>21.0</v>
      </c>
      <c r="B28" s="25" t="s">
        <v>37</v>
      </c>
      <c r="C28" s="37"/>
      <c r="D28" s="37"/>
      <c r="E28" s="3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01"/>
      <c r="V28" s="101"/>
      <c r="W28" s="101"/>
      <c r="X28" s="23"/>
      <c r="Y28" s="23"/>
      <c r="Z28" s="23"/>
    </row>
    <row r="29" ht="14.25" customHeight="1">
      <c r="A29" s="24">
        <v>22.0</v>
      </c>
      <c r="B29" s="25" t="s">
        <v>38</v>
      </c>
      <c r="C29" s="38"/>
      <c r="D29" s="38"/>
      <c r="E29" s="38"/>
      <c r="F29" s="28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01"/>
      <c r="V29" s="101"/>
      <c r="W29" s="101"/>
      <c r="X29" s="23"/>
      <c r="Y29" s="23"/>
      <c r="Z29" s="23"/>
    </row>
    <row r="30" ht="14.25" customHeight="1">
      <c r="A30" s="24">
        <v>23.0</v>
      </c>
      <c r="B30" s="25" t="s">
        <v>39</v>
      </c>
      <c r="C30" s="37"/>
      <c r="D30" s="38"/>
      <c r="E30" s="38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01"/>
      <c r="V30" s="101"/>
      <c r="W30" s="101"/>
      <c r="X30" s="23"/>
      <c r="Y30" s="23"/>
      <c r="Z30" s="23"/>
    </row>
    <row r="31" ht="14.25" customHeight="1">
      <c r="A31" s="24">
        <v>24.0</v>
      </c>
      <c r="B31" s="25" t="s">
        <v>40</v>
      </c>
      <c r="C31" s="37"/>
      <c r="D31" s="37"/>
      <c r="E31" s="3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01"/>
      <c r="V31" s="101"/>
      <c r="W31" s="101"/>
      <c r="X31" s="23"/>
      <c r="Y31" s="23"/>
      <c r="Z31" s="23"/>
    </row>
    <row r="32" ht="14.25" customHeight="1">
      <c r="A32" s="24">
        <v>25.0</v>
      </c>
      <c r="B32" s="25" t="s">
        <v>41</v>
      </c>
      <c r="C32" s="38"/>
      <c r="D32" s="38"/>
      <c r="E32" s="38"/>
      <c r="F32" s="28"/>
      <c r="G32" s="27"/>
      <c r="H32" s="2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01"/>
      <c r="V32" s="101"/>
      <c r="W32" s="101"/>
      <c r="X32" s="23"/>
      <c r="Y32" s="23"/>
      <c r="Z32" s="23"/>
    </row>
    <row r="33" ht="14.25" customHeight="1">
      <c r="A33" s="24">
        <v>26.0</v>
      </c>
      <c r="B33" s="25" t="s">
        <v>42</v>
      </c>
      <c r="C33" s="38"/>
      <c r="D33" s="38"/>
      <c r="E33" s="38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101"/>
      <c r="V33" s="101"/>
      <c r="W33" s="101"/>
      <c r="X33" s="23"/>
      <c r="Y33" s="23"/>
      <c r="Z33" s="23"/>
    </row>
    <row r="34" ht="14.25" customHeight="1">
      <c r="A34" s="24">
        <v>27.0</v>
      </c>
      <c r="B34" s="25" t="s">
        <v>43</v>
      </c>
      <c r="C34" s="37"/>
      <c r="D34" s="38"/>
      <c r="E34" s="38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01"/>
      <c r="V34" s="101"/>
      <c r="W34" s="101"/>
      <c r="X34" s="23"/>
      <c r="Y34" s="23"/>
      <c r="Z34" s="23"/>
    </row>
    <row r="35" ht="14.25" customHeight="1">
      <c r="A35" s="24">
        <v>28.0</v>
      </c>
      <c r="B35" s="25" t="s">
        <v>44</v>
      </c>
      <c r="C35" s="37"/>
      <c r="D35" s="38"/>
      <c r="E35" s="3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01"/>
      <c r="V35" s="101"/>
      <c r="W35" s="101"/>
      <c r="X35" s="23"/>
      <c r="Y35" s="23"/>
      <c r="Z35" s="23"/>
    </row>
    <row r="36" ht="14.25" customHeight="1">
      <c r="A36" s="24">
        <v>29.0</v>
      </c>
      <c r="B36" s="25" t="s">
        <v>45</v>
      </c>
      <c r="C36" s="37"/>
      <c r="D36" s="37"/>
      <c r="E36" s="3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01"/>
      <c r="V36" s="101"/>
      <c r="W36" s="101"/>
      <c r="X36" s="23"/>
      <c r="Y36" s="23"/>
      <c r="Z36" s="23"/>
    </row>
    <row r="37" ht="14.25" customHeight="1">
      <c r="A37" s="23"/>
      <c r="B37" s="19" t="s">
        <v>46</v>
      </c>
      <c r="C37" s="68"/>
      <c r="D37" s="68"/>
      <c r="E37" s="68"/>
      <c r="F37" s="70"/>
      <c r="G37" s="70"/>
      <c r="H37" s="70"/>
      <c r="I37" s="69"/>
      <c r="J37" s="69"/>
      <c r="K37" s="69"/>
      <c r="L37" s="70"/>
      <c r="M37" s="70"/>
      <c r="N37" s="70"/>
      <c r="O37" s="70"/>
      <c r="P37" s="69"/>
      <c r="Q37" s="70"/>
      <c r="R37" s="69"/>
      <c r="S37" s="27"/>
      <c r="T37" s="69"/>
      <c r="U37" s="101"/>
      <c r="V37" s="101"/>
      <c r="W37" s="101"/>
      <c r="X37" s="23"/>
      <c r="Y37" s="23"/>
      <c r="Z37" s="23"/>
    </row>
    <row r="38" ht="14.25" customHeight="1">
      <c r="A38" s="24">
        <v>30.0</v>
      </c>
      <c r="B38" s="25" t="s">
        <v>47</v>
      </c>
      <c r="C38" s="38"/>
      <c r="D38" s="38"/>
      <c r="E38" s="38"/>
      <c r="F38" s="28"/>
      <c r="G38" s="27"/>
      <c r="H38" s="2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01"/>
      <c r="V38" s="101"/>
      <c r="W38" s="101"/>
      <c r="X38" s="23"/>
      <c r="Y38" s="23"/>
      <c r="Z38" s="23"/>
    </row>
    <row r="39" ht="14.25" customHeight="1">
      <c r="A39" s="24">
        <v>31.0</v>
      </c>
      <c r="B39" s="25" t="s">
        <v>48</v>
      </c>
      <c r="C39" s="38"/>
      <c r="D39" s="38"/>
      <c r="E39" s="38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01"/>
      <c r="V39" s="101"/>
      <c r="W39" s="101"/>
      <c r="X39" s="23"/>
      <c r="Y39" s="23"/>
      <c r="Z39" s="23"/>
    </row>
    <row r="40" ht="14.25" customHeight="1">
      <c r="A40" s="24">
        <v>32.0</v>
      </c>
      <c r="B40" s="25" t="s">
        <v>49</v>
      </c>
      <c r="C40" s="37"/>
      <c r="D40" s="37"/>
      <c r="E40" s="3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01"/>
      <c r="V40" s="101"/>
      <c r="W40" s="101"/>
      <c r="X40" s="23"/>
      <c r="Y40" s="23"/>
      <c r="Z40" s="23"/>
    </row>
    <row r="41" ht="14.25" customHeight="1">
      <c r="A41" s="24">
        <v>33.0</v>
      </c>
      <c r="B41" s="25" t="s">
        <v>50</v>
      </c>
      <c r="C41" s="38"/>
      <c r="D41" s="38"/>
      <c r="E41" s="38"/>
      <c r="F41" s="28"/>
      <c r="G41" s="28"/>
      <c r="H41" s="28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101"/>
      <c r="V41" s="101"/>
      <c r="W41" s="101"/>
      <c r="X41" s="23"/>
      <c r="Y41" s="23"/>
      <c r="Z41" s="23"/>
    </row>
    <row r="42" ht="14.25" customHeight="1">
      <c r="A42" s="24">
        <v>34.0</v>
      </c>
      <c r="B42" s="25" t="s">
        <v>51</v>
      </c>
      <c r="C42" s="38"/>
      <c r="D42" s="38"/>
      <c r="E42" s="38"/>
      <c r="F42" s="28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01"/>
      <c r="V42" s="101"/>
      <c r="W42" s="101"/>
      <c r="X42" s="23"/>
      <c r="Y42" s="23"/>
      <c r="Z42" s="23"/>
    </row>
    <row r="43" ht="14.25" customHeight="1">
      <c r="A43" s="24">
        <v>35.0</v>
      </c>
      <c r="B43" s="25" t="s">
        <v>52</v>
      </c>
      <c r="C43" s="37"/>
      <c r="D43" s="37"/>
      <c r="E43" s="3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01"/>
      <c r="V43" s="101"/>
      <c r="W43" s="101"/>
      <c r="X43" s="23"/>
      <c r="Y43" s="23"/>
      <c r="Z43" s="23"/>
    </row>
    <row r="44" ht="14.25" customHeight="1">
      <c r="A44" s="24">
        <v>36.0</v>
      </c>
      <c r="B44" s="25" t="s">
        <v>53</v>
      </c>
      <c r="C44" s="37"/>
      <c r="D44" s="37"/>
      <c r="E44" s="3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01"/>
      <c r="V44" s="101"/>
      <c r="W44" s="101"/>
      <c r="X44" s="23"/>
      <c r="Y44" s="23"/>
      <c r="Z44" s="23"/>
    </row>
    <row r="45" ht="14.25" customHeight="1">
      <c r="A45" s="24">
        <v>37.0</v>
      </c>
      <c r="B45" s="25" t="s">
        <v>54</v>
      </c>
      <c r="C45" s="47"/>
      <c r="D45" s="47"/>
      <c r="E45" s="47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7"/>
      <c r="T45" s="49"/>
      <c r="U45" s="101"/>
      <c r="V45" s="101"/>
      <c r="W45" s="101"/>
      <c r="X45" s="23"/>
      <c r="Y45" s="23"/>
      <c r="Z45" s="23"/>
    </row>
    <row r="46" ht="14.25" customHeight="1">
      <c r="A46" s="24">
        <v>38.0</v>
      </c>
      <c r="B46" s="25" t="s">
        <v>55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01"/>
      <c r="V46" s="101"/>
      <c r="W46" s="101"/>
      <c r="X46" s="23"/>
      <c r="Y46" s="23"/>
      <c r="Z46" s="23"/>
    </row>
    <row r="47" ht="14.25" customHeight="1">
      <c r="A47" s="24">
        <v>39.0</v>
      </c>
      <c r="B47" s="25" t="s">
        <v>56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101"/>
      <c r="V47" s="101"/>
      <c r="W47" s="101"/>
      <c r="X47" s="23"/>
      <c r="Y47" s="23"/>
      <c r="Z47" s="23"/>
    </row>
    <row r="48" ht="14.25" customHeight="1">
      <c r="A48" s="24">
        <v>40.0</v>
      </c>
      <c r="B48" s="25" t="s">
        <v>57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01"/>
      <c r="V48" s="101"/>
      <c r="W48" s="101"/>
      <c r="X48" s="23"/>
      <c r="Y48" s="23"/>
      <c r="Z48" s="23"/>
    </row>
    <row r="49" ht="14.25" customHeight="1">
      <c r="A49" s="24">
        <v>41.0</v>
      </c>
      <c r="B49" s="25" t="s">
        <v>58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01"/>
      <c r="V49" s="101"/>
      <c r="W49" s="101"/>
      <c r="X49" s="23"/>
      <c r="Y49" s="23"/>
      <c r="Z49" s="23"/>
    </row>
    <row r="50" ht="14.25" customHeight="1">
      <c r="A50" s="24">
        <v>42.0</v>
      </c>
      <c r="B50" s="25" t="s">
        <v>59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101"/>
      <c r="V50" s="101"/>
      <c r="W50" s="101"/>
      <c r="X50" s="23"/>
      <c r="Y50" s="23"/>
      <c r="Z50" s="23"/>
    </row>
    <row r="51" ht="14.25" customHeight="1">
      <c r="A51" s="24">
        <v>43.0</v>
      </c>
      <c r="B51" s="25" t="s">
        <v>60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01"/>
      <c r="V51" s="101"/>
      <c r="W51" s="101"/>
      <c r="X51" s="23"/>
      <c r="Y51" s="23"/>
      <c r="Z51" s="23"/>
    </row>
    <row r="52" ht="14.25" customHeight="1">
      <c r="A52" s="24">
        <v>44.0</v>
      </c>
      <c r="B52" s="25" t="s">
        <v>61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01"/>
      <c r="V52" s="101"/>
      <c r="W52" s="101"/>
      <c r="X52" s="23"/>
      <c r="Y52" s="23"/>
      <c r="Z52" s="23"/>
    </row>
    <row r="53" ht="14.25" customHeight="1">
      <c r="A53" s="24">
        <v>45.0</v>
      </c>
      <c r="B53" s="25" t="s">
        <v>62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01"/>
      <c r="V53" s="101"/>
      <c r="W53" s="101"/>
      <c r="X53" s="23"/>
      <c r="Y53" s="23"/>
      <c r="Z53" s="23"/>
    </row>
    <row r="54" ht="14.25" customHeight="1">
      <c r="A54" s="24">
        <v>46.0</v>
      </c>
      <c r="B54" s="25" t="s">
        <v>63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101"/>
      <c r="V54" s="101"/>
      <c r="W54" s="101"/>
      <c r="X54" s="23"/>
      <c r="Y54" s="23"/>
      <c r="Z54" s="23"/>
    </row>
    <row r="55" ht="14.25" customHeight="1">
      <c r="A55" s="24">
        <v>47.0</v>
      </c>
      <c r="B55" s="25" t="s">
        <v>64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101"/>
      <c r="V55" s="101"/>
      <c r="W55" s="101"/>
      <c r="X55" s="23"/>
      <c r="Y55" s="23"/>
      <c r="Z55" s="23"/>
    </row>
    <row r="56" ht="14.25" customHeight="1">
      <c r="A56" s="24">
        <v>48.0</v>
      </c>
      <c r="B56" s="25" t="s">
        <v>65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01"/>
      <c r="V56" s="101"/>
      <c r="W56" s="101"/>
      <c r="X56" s="23"/>
      <c r="Y56" s="23"/>
      <c r="Z56" s="23"/>
    </row>
    <row r="57" ht="14.25" customHeight="1">
      <c r="A57" s="24">
        <v>49.0</v>
      </c>
      <c r="B57" s="25" t="s">
        <v>66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01"/>
      <c r="V57" s="101"/>
      <c r="W57" s="101"/>
      <c r="X57" s="23"/>
      <c r="Y57" s="23"/>
      <c r="Z57" s="23"/>
    </row>
    <row r="58" ht="14.25" customHeight="1">
      <c r="A58" s="24">
        <v>50.0</v>
      </c>
      <c r="B58" s="25" t="s">
        <v>67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101"/>
      <c r="V58" s="101"/>
      <c r="W58" s="101"/>
      <c r="X58" s="23"/>
      <c r="Y58" s="23"/>
      <c r="Z58" s="23"/>
    </row>
    <row r="59" ht="14.25" customHeight="1">
      <c r="A59" s="24">
        <v>51.0</v>
      </c>
      <c r="B59" s="25" t="s">
        <v>68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101"/>
      <c r="V59" s="101"/>
      <c r="W59" s="101"/>
      <c r="X59" s="23"/>
      <c r="Y59" s="23"/>
      <c r="Z59" s="23"/>
    </row>
    <row r="60" ht="14.25" customHeight="1">
      <c r="A60" s="24">
        <v>52.0</v>
      </c>
      <c r="B60" s="25" t="s">
        <v>69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01"/>
      <c r="V60" s="101"/>
      <c r="W60" s="101"/>
      <c r="X60" s="23"/>
      <c r="Y60" s="23"/>
      <c r="Z60" s="23"/>
    </row>
    <row r="61" ht="14.25" customHeight="1">
      <c r="A61" s="24">
        <v>53.0</v>
      </c>
      <c r="B61" s="25" t="s">
        <v>70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01"/>
      <c r="V61" s="101"/>
      <c r="W61" s="101"/>
      <c r="X61" s="23"/>
      <c r="Y61" s="23"/>
      <c r="Z61" s="23"/>
    </row>
    <row r="62" ht="14.25" customHeight="1">
      <c r="A62" s="24">
        <v>54.0</v>
      </c>
      <c r="B62" s="46" t="s">
        <v>85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101"/>
      <c r="V62" s="101"/>
      <c r="W62" s="101"/>
      <c r="X62" s="23"/>
      <c r="Y62" s="23"/>
      <c r="Z62" s="23"/>
    </row>
    <row r="63" ht="14.25" customHeight="1">
      <c r="A63" s="24">
        <v>55.0</v>
      </c>
      <c r="B63" s="25" t="s">
        <v>78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101"/>
      <c r="V63" s="101"/>
      <c r="W63" s="101"/>
      <c r="X63" s="23"/>
      <c r="Y63" s="23"/>
      <c r="Z63" s="23"/>
    </row>
    <row r="64" ht="14.25" customHeight="1">
      <c r="A64" s="24">
        <v>56.0</v>
      </c>
      <c r="B64" s="25" t="s">
        <v>73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101"/>
      <c r="V64" s="101"/>
      <c r="W64" s="101"/>
      <c r="X64" s="23"/>
      <c r="Y64" s="23"/>
      <c r="Z64" s="23"/>
    </row>
    <row r="65" ht="14.25" customHeight="1">
      <c r="A65" s="24">
        <v>57.0</v>
      </c>
      <c r="B65" s="25" t="s">
        <v>74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101"/>
      <c r="V65" s="101"/>
      <c r="W65" s="101"/>
      <c r="X65" s="23"/>
      <c r="Y65" s="23"/>
      <c r="Z65" s="23"/>
    </row>
    <row r="66" ht="14.25" customHeight="1">
      <c r="A66" s="24">
        <v>58.0</v>
      </c>
      <c r="B66" s="25" t="s">
        <v>75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101"/>
      <c r="V66" s="101"/>
      <c r="W66" s="101"/>
      <c r="X66" s="23"/>
      <c r="Y66" s="23"/>
      <c r="Z66" s="23"/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27"/>
      <c r="T67" s="59"/>
      <c r="U67" s="101"/>
      <c r="V67" s="101"/>
      <c r="W67" s="101"/>
      <c r="X67" s="23"/>
      <c r="Y67" s="23"/>
      <c r="Z67" s="23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27"/>
      <c r="T68" s="59"/>
      <c r="U68" s="101"/>
      <c r="V68" s="101"/>
      <c r="W68" s="101"/>
      <c r="X68" s="23"/>
      <c r="Y68" s="23"/>
      <c r="Z68" s="23"/>
    </row>
    <row r="69" ht="12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27"/>
      <c r="T69" s="59"/>
      <c r="U69" s="101"/>
      <c r="V69" s="101"/>
      <c r="W69" s="101"/>
      <c r="X69" s="23"/>
      <c r="Y69" s="23"/>
      <c r="Z69" s="23"/>
    </row>
    <row r="70" ht="18.0" customHeight="1">
      <c r="A70" s="106"/>
      <c r="B70" s="107" t="s">
        <v>88</v>
      </c>
      <c r="C70" s="106"/>
      <c r="D70" s="106"/>
      <c r="E70" s="106"/>
      <c r="F70" s="106"/>
      <c r="G70" s="106"/>
      <c r="H70" s="106"/>
      <c r="I70" s="28"/>
      <c r="J70" s="28"/>
      <c r="K70" s="28"/>
      <c r="L70" s="28"/>
      <c r="M70" s="106"/>
      <c r="N70" s="106"/>
      <c r="O70" s="106"/>
      <c r="P70" s="106"/>
      <c r="Q70" s="106"/>
      <c r="R70" s="28"/>
      <c r="S70" s="27"/>
      <c r="T70" s="28"/>
      <c r="U70" s="101"/>
      <c r="V70" s="101"/>
      <c r="W70" s="101"/>
      <c r="X70" s="23"/>
      <c r="Y70" s="23"/>
      <c r="Z70" s="23"/>
    </row>
    <row r="71" ht="14.25" customHeight="1">
      <c r="A71" s="27">
        <v>1.0</v>
      </c>
      <c r="B71" s="108" t="s">
        <v>89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101"/>
      <c r="V71" s="101"/>
      <c r="W71" s="101"/>
      <c r="X71" s="23"/>
      <c r="Y71" s="23"/>
      <c r="Z71" s="23"/>
    </row>
    <row r="72" ht="14.25" customHeight="1">
      <c r="A72" s="27">
        <v>2.0</v>
      </c>
      <c r="B72" s="108" t="s">
        <v>90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101"/>
      <c r="V72" s="101"/>
      <c r="W72" s="101"/>
      <c r="X72" s="23"/>
      <c r="Y72" s="23"/>
      <c r="Z72" s="23"/>
    </row>
    <row r="73" ht="14.25" customHeight="1">
      <c r="A73" s="27">
        <v>3.0</v>
      </c>
      <c r="B73" s="108" t="s">
        <v>91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101"/>
      <c r="V73" s="101"/>
      <c r="W73" s="101"/>
      <c r="X73" s="23"/>
      <c r="Y73" s="23"/>
      <c r="Z73" s="23"/>
    </row>
    <row r="74" ht="14.25" customHeight="1">
      <c r="A74" s="27">
        <v>4.0</v>
      </c>
      <c r="B74" s="108" t="s">
        <v>92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101"/>
      <c r="V74" s="101"/>
      <c r="W74" s="101"/>
      <c r="X74" s="23"/>
      <c r="Y74" s="23"/>
      <c r="Z74" s="23"/>
    </row>
    <row r="75" ht="14.25" customHeight="1">
      <c r="A75" s="27">
        <v>5.0</v>
      </c>
      <c r="B75" s="108" t="s">
        <v>93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101"/>
      <c r="V75" s="101"/>
      <c r="W75" s="101"/>
      <c r="X75" s="23"/>
      <c r="Y75" s="23"/>
      <c r="Z75" s="23"/>
    </row>
    <row r="76" ht="14.25" customHeight="1">
      <c r="A76" s="27">
        <v>6.0</v>
      </c>
      <c r="B76" s="108" t="s">
        <v>94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101"/>
      <c r="V76" s="101"/>
      <c r="W76" s="101"/>
      <c r="X76" s="23"/>
      <c r="Y76" s="23"/>
      <c r="Z76" s="23"/>
    </row>
    <row r="77" ht="14.25" customHeight="1">
      <c r="A77" s="27">
        <v>7.0</v>
      </c>
      <c r="B77" s="108" t="s">
        <v>95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101"/>
      <c r="V77" s="101"/>
      <c r="W77" s="101"/>
      <c r="X77" s="23"/>
      <c r="Y77" s="23"/>
      <c r="Z77" s="23"/>
    </row>
    <row r="78" ht="14.25" customHeight="1">
      <c r="A78" s="27">
        <v>8.0</v>
      </c>
      <c r="B78" s="108" t="s">
        <v>96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101"/>
      <c r="V78" s="101"/>
      <c r="W78" s="101"/>
      <c r="X78" s="23"/>
      <c r="Y78" s="23"/>
      <c r="Z78" s="23"/>
    </row>
    <row r="79" ht="14.25" customHeight="1">
      <c r="A79" s="27">
        <v>9.0</v>
      </c>
      <c r="B79" s="108" t="s">
        <v>97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101"/>
      <c r="V79" s="101"/>
      <c r="W79" s="101"/>
      <c r="X79" s="23"/>
      <c r="Y79" s="23"/>
      <c r="Z79" s="23"/>
    </row>
    <row r="80" ht="14.25" customHeight="1">
      <c r="A80" s="27">
        <v>10.0</v>
      </c>
      <c r="B80" s="108" t="s">
        <v>98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101"/>
      <c r="V80" s="101"/>
      <c r="W80" s="101"/>
      <c r="X80" s="23"/>
      <c r="Y80" s="23"/>
      <c r="Z80" s="23"/>
    </row>
    <row r="81" ht="14.25" customHeight="1">
      <c r="A81" s="27">
        <v>11.0</v>
      </c>
      <c r="B81" s="108" t="s">
        <v>99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101"/>
      <c r="V81" s="101"/>
      <c r="W81" s="101"/>
      <c r="X81" s="23"/>
      <c r="Y81" s="23"/>
      <c r="Z81" s="23"/>
    </row>
    <row r="82" ht="14.25" customHeight="1">
      <c r="A82" s="27">
        <v>12.0</v>
      </c>
      <c r="B82" s="108" t="s">
        <v>100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01"/>
      <c r="V82" s="101"/>
      <c r="W82" s="101"/>
      <c r="X82" s="23"/>
      <c r="Y82" s="23"/>
      <c r="Z82" s="23"/>
    </row>
    <row r="83" ht="14.25" customHeight="1">
      <c r="A83" s="27">
        <v>13.0</v>
      </c>
      <c r="B83" s="108" t="s">
        <v>101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101"/>
      <c r="V83" s="101"/>
      <c r="W83" s="101"/>
      <c r="X83" s="23"/>
      <c r="Y83" s="23"/>
      <c r="Z83" s="23"/>
    </row>
    <row r="84" ht="14.25" customHeight="1">
      <c r="A84" s="27">
        <v>14.0</v>
      </c>
      <c r="B84" s="108" t="s">
        <v>102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101"/>
      <c r="V84" s="101"/>
      <c r="W84" s="101"/>
      <c r="X84" s="23"/>
      <c r="Y84" s="23"/>
      <c r="Z84" s="23"/>
    </row>
    <row r="85" ht="14.25" customHeight="1">
      <c r="A85" s="27">
        <v>15.0</v>
      </c>
      <c r="B85" s="108" t="s">
        <v>103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101"/>
      <c r="V85" s="101"/>
      <c r="W85" s="101"/>
      <c r="X85" s="23"/>
      <c r="Y85" s="23"/>
      <c r="Z85" s="23"/>
    </row>
    <row r="86" ht="14.25" customHeight="1">
      <c r="A86" s="27">
        <v>16.0</v>
      </c>
      <c r="B86" s="108" t="s">
        <v>104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101"/>
      <c r="V86" s="101"/>
      <c r="W86" s="101"/>
      <c r="X86" s="23"/>
      <c r="Y86" s="23"/>
      <c r="Z86" s="23"/>
    </row>
    <row r="87" ht="14.25" customHeight="1">
      <c r="A87" s="27">
        <v>17.0</v>
      </c>
      <c r="B87" s="108" t="s">
        <v>105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101"/>
      <c r="V87" s="101"/>
      <c r="W87" s="101"/>
      <c r="X87" s="23"/>
      <c r="Y87" s="23"/>
      <c r="Z87" s="23"/>
    </row>
    <row r="88" ht="14.25" customHeight="1">
      <c r="A88" s="27">
        <v>18.0</v>
      </c>
      <c r="B88" s="108" t="s">
        <v>106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101"/>
      <c r="V88" s="101"/>
      <c r="W88" s="101"/>
      <c r="X88" s="23"/>
      <c r="Y88" s="23"/>
      <c r="Z88" s="23"/>
    </row>
    <row r="89" ht="14.25" customHeight="1">
      <c r="A89" s="27">
        <v>19.0</v>
      </c>
      <c r="B89" s="108" t="s">
        <v>107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101"/>
      <c r="V89" s="101"/>
      <c r="W89" s="101"/>
      <c r="X89" s="23"/>
      <c r="Y89" s="23"/>
      <c r="Z89" s="23"/>
    </row>
    <row r="90" ht="14.25" customHeight="1">
      <c r="A90" s="27">
        <v>20.0</v>
      </c>
      <c r="B90" s="108" t="s">
        <v>108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01"/>
      <c r="V90" s="101"/>
      <c r="W90" s="101"/>
      <c r="X90" s="23"/>
      <c r="Y90" s="23"/>
      <c r="Z90" s="23"/>
    </row>
    <row r="91" ht="14.25" customHeight="1">
      <c r="A91" s="27">
        <v>21.0</v>
      </c>
      <c r="B91" s="108" t="s">
        <v>109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101"/>
      <c r="V91" s="101"/>
      <c r="W91" s="101"/>
      <c r="X91" s="23"/>
      <c r="Y91" s="23"/>
      <c r="Z91" s="23"/>
    </row>
    <row r="92" ht="14.25" customHeight="1">
      <c r="A92" s="27">
        <v>22.0</v>
      </c>
      <c r="B92" s="108" t="s">
        <v>110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101"/>
      <c r="V92" s="101"/>
      <c r="W92" s="101"/>
      <c r="X92" s="23"/>
      <c r="Y92" s="23"/>
      <c r="Z92" s="23"/>
    </row>
    <row r="93" ht="14.25" customHeight="1">
      <c r="A93" s="27">
        <v>23.0</v>
      </c>
      <c r="B93" s="108" t="s">
        <v>111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101"/>
      <c r="V93" s="101"/>
      <c r="W93" s="101"/>
      <c r="X93" s="23"/>
      <c r="Y93" s="23"/>
      <c r="Z93" s="23"/>
    </row>
    <row r="94" ht="14.25" customHeight="1">
      <c r="A94" s="27">
        <v>24.0</v>
      </c>
      <c r="B94" s="108" t="s">
        <v>112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101"/>
      <c r="V94" s="101"/>
      <c r="W94" s="101"/>
      <c r="X94" s="23"/>
      <c r="Y94" s="23"/>
      <c r="Z94" s="23"/>
    </row>
    <row r="95" ht="14.25" customHeight="1">
      <c r="A95" s="27">
        <v>25.0</v>
      </c>
      <c r="B95" s="108" t="s">
        <v>113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101"/>
      <c r="V95" s="101"/>
      <c r="W95" s="101"/>
      <c r="X95" s="23"/>
      <c r="Y95" s="23"/>
      <c r="Z95" s="23"/>
    </row>
    <row r="96" ht="14.25" customHeight="1">
      <c r="A96" s="27">
        <v>26.0</v>
      </c>
      <c r="B96" s="108" t="s">
        <v>114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101"/>
      <c r="V96" s="101"/>
      <c r="W96" s="101"/>
      <c r="X96" s="23"/>
      <c r="Y96" s="23"/>
      <c r="Z96" s="23"/>
    </row>
    <row r="97" ht="14.25" customHeight="1">
      <c r="A97" s="27">
        <v>27.0</v>
      </c>
      <c r="B97" s="108" t="s">
        <v>115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101"/>
      <c r="V97" s="101"/>
      <c r="W97" s="101"/>
      <c r="X97" s="23"/>
      <c r="Y97" s="23"/>
      <c r="Z97" s="23"/>
    </row>
    <row r="98" ht="14.25" customHeight="1">
      <c r="A98" s="27">
        <v>28.0</v>
      </c>
      <c r="B98" s="108" t="s">
        <v>116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101"/>
      <c r="V98" s="101"/>
      <c r="W98" s="101"/>
      <c r="X98" s="23"/>
      <c r="Y98" s="23"/>
      <c r="Z98" s="23"/>
    </row>
    <row r="99" ht="14.25" customHeight="1">
      <c r="A99" s="59"/>
      <c r="B99" s="59"/>
      <c r="C99" s="59"/>
      <c r="D99" s="59"/>
      <c r="E99" s="59"/>
      <c r="F99" s="59"/>
      <c r="G99" s="82"/>
      <c r="H99" s="59"/>
      <c r="I99" s="59"/>
      <c r="J99" s="59"/>
      <c r="K99" s="59"/>
      <c r="L99" s="59"/>
      <c r="M99" s="59"/>
      <c r="N99" s="59"/>
      <c r="O99" s="59"/>
      <c r="P99" s="82"/>
      <c r="Q99" s="82"/>
      <c r="R99" s="59"/>
      <c r="S99" s="59"/>
      <c r="T99" s="59"/>
      <c r="U99" s="59"/>
      <c r="V99" s="59"/>
      <c r="W99" s="59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1">
    <mergeCell ref="I5:K5"/>
    <mergeCell ref="A5:B5"/>
    <mergeCell ref="C5:E5"/>
    <mergeCell ref="F5:H5"/>
    <mergeCell ref="L5:N5"/>
    <mergeCell ref="A1:Z3"/>
    <mergeCell ref="A4:Z4"/>
    <mergeCell ref="O5:Q5"/>
    <mergeCell ref="R5:T5"/>
    <mergeCell ref="U5:W5"/>
    <mergeCell ref="X5:Z5"/>
  </mergeCells>
  <printOptions/>
  <pageMargins bottom="0.75" footer="0.0" header="0.0" left="0.7" right="0.7" top="0.75"/>
  <pageSetup scale="75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12.14"/>
    <col customWidth="1" min="25" max="25" width="5.71"/>
    <col customWidth="1" min="26" max="26" width="5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3.5" customHeight="1">
      <c r="A4" s="109" t="s">
        <v>121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00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6" t="s">
        <v>13</v>
      </c>
      <c r="V6" s="16" t="s">
        <v>14</v>
      </c>
      <c r="W6" s="16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/>
      <c r="D7" s="20"/>
      <c r="E7" s="21"/>
      <c r="F7" s="20"/>
      <c r="G7" s="20"/>
      <c r="H7" s="21"/>
      <c r="I7" s="20"/>
      <c r="J7" s="20"/>
      <c r="K7" s="21"/>
      <c r="L7" s="20"/>
      <c r="M7" s="20"/>
      <c r="N7" s="21"/>
      <c r="O7" s="20"/>
      <c r="P7" s="20"/>
      <c r="Q7" s="21"/>
      <c r="R7" s="20"/>
      <c r="S7" s="20"/>
      <c r="T7" s="21"/>
      <c r="U7" s="101"/>
      <c r="V7" s="101"/>
      <c r="W7" s="101"/>
      <c r="X7" s="23"/>
      <c r="Y7" s="23"/>
      <c r="Z7" s="23"/>
    </row>
    <row r="8" ht="14.25" customHeight="1">
      <c r="A8" s="24">
        <v>1.0</v>
      </c>
      <c r="B8" s="25" t="s">
        <v>17</v>
      </c>
      <c r="C8" s="26"/>
      <c r="D8" s="26"/>
      <c r="E8" s="26"/>
      <c r="F8" s="27"/>
      <c r="G8" s="28"/>
      <c r="H8" s="2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01"/>
      <c r="V8" s="101"/>
      <c r="W8" s="101"/>
      <c r="X8" s="23"/>
      <c r="Y8" s="23"/>
      <c r="Z8" s="23"/>
    </row>
    <row r="9" ht="14.25" customHeight="1">
      <c r="A9" s="24">
        <v>2.0</v>
      </c>
      <c r="B9" s="25" t="s">
        <v>18</v>
      </c>
      <c r="C9" s="26"/>
      <c r="D9" s="26"/>
      <c r="E9" s="26"/>
      <c r="F9" s="28"/>
      <c r="G9" s="27"/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01"/>
      <c r="V9" s="101"/>
      <c r="W9" s="101"/>
      <c r="X9" s="23"/>
      <c r="Y9" s="23"/>
      <c r="Z9" s="23"/>
    </row>
    <row r="10" ht="14.25" customHeight="1">
      <c r="A10" s="24">
        <v>3.0</v>
      </c>
      <c r="B10" s="25" t="s">
        <v>19</v>
      </c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01"/>
      <c r="V10" s="101"/>
      <c r="W10" s="101"/>
      <c r="X10" s="23"/>
      <c r="Y10" s="23"/>
      <c r="Z10" s="23"/>
    </row>
    <row r="11" ht="14.25" customHeight="1">
      <c r="A11" s="24">
        <v>4.0</v>
      </c>
      <c r="B11" s="25" t="s">
        <v>20</v>
      </c>
      <c r="C11" s="26"/>
      <c r="D11" s="26"/>
      <c r="E11" s="26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01"/>
      <c r="V11" s="101"/>
      <c r="W11" s="101"/>
      <c r="X11" s="23"/>
      <c r="Y11" s="23"/>
      <c r="Z11" s="23"/>
    </row>
    <row r="12" ht="14.25" customHeight="1">
      <c r="A12" s="24">
        <v>5.0</v>
      </c>
      <c r="B12" s="25" t="s">
        <v>21</v>
      </c>
      <c r="C12" s="26"/>
      <c r="D12" s="26"/>
      <c r="E12" s="26"/>
      <c r="F12" s="28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01"/>
      <c r="V12" s="101"/>
      <c r="W12" s="101"/>
      <c r="X12" s="23"/>
      <c r="Y12" s="23"/>
      <c r="Z12" s="23"/>
    </row>
    <row r="13" ht="14.25" customHeight="1">
      <c r="A13" s="24">
        <v>6.0</v>
      </c>
      <c r="B13" s="25" t="s">
        <v>22</v>
      </c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01"/>
      <c r="V13" s="101"/>
      <c r="W13" s="101"/>
      <c r="X13" s="23"/>
      <c r="Y13" s="23"/>
      <c r="Z13" s="23"/>
    </row>
    <row r="14" ht="14.25" customHeight="1">
      <c r="A14" s="24">
        <v>7.0</v>
      </c>
      <c r="B14" s="25" t="s">
        <v>23</v>
      </c>
      <c r="C14" s="26"/>
      <c r="D14" s="26"/>
      <c r="E14" s="26"/>
      <c r="F14" s="28"/>
      <c r="G14" s="27"/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101"/>
      <c r="V14" s="101"/>
      <c r="W14" s="101"/>
      <c r="X14" s="23"/>
      <c r="Y14" s="23"/>
      <c r="Z14" s="23"/>
    </row>
    <row r="15" ht="14.25" customHeight="1">
      <c r="A15" s="24">
        <v>8.0</v>
      </c>
      <c r="B15" s="25" t="s">
        <v>24</v>
      </c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01"/>
      <c r="V15" s="101"/>
      <c r="W15" s="101"/>
      <c r="X15" s="23"/>
      <c r="Y15" s="23"/>
      <c r="Z15" s="23"/>
    </row>
    <row r="16" ht="14.25" customHeight="1">
      <c r="A16" s="24">
        <v>9.0</v>
      </c>
      <c r="B16" s="25" t="s">
        <v>25</v>
      </c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101"/>
      <c r="V16" s="101"/>
      <c r="W16" s="101"/>
      <c r="X16" s="23"/>
      <c r="Y16" s="23"/>
      <c r="Z16" s="23"/>
    </row>
    <row r="17" ht="14.25" customHeight="1">
      <c r="A17" s="24">
        <v>10.0</v>
      </c>
      <c r="B17" s="25" t="s">
        <v>26</v>
      </c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01"/>
      <c r="V17" s="101"/>
      <c r="W17" s="101"/>
      <c r="X17" s="23"/>
      <c r="Y17" s="23"/>
      <c r="Z17" s="23"/>
    </row>
    <row r="18" ht="14.25" customHeight="1">
      <c r="A18" s="24">
        <v>11.0</v>
      </c>
      <c r="B18" s="25" t="s">
        <v>27</v>
      </c>
      <c r="C18" s="26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01"/>
      <c r="V18" s="101"/>
      <c r="W18" s="101"/>
      <c r="X18" s="23"/>
      <c r="Y18" s="23"/>
      <c r="Z18" s="23"/>
    </row>
    <row r="19" ht="14.25" customHeight="1">
      <c r="A19" s="24">
        <v>12.0</v>
      </c>
      <c r="B19" s="25" t="s">
        <v>28</v>
      </c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101"/>
      <c r="V19" s="101"/>
      <c r="W19" s="101"/>
      <c r="X19" s="23"/>
      <c r="Y19" s="23"/>
      <c r="Z19" s="23"/>
    </row>
    <row r="20" ht="14.25" customHeight="1">
      <c r="A20" s="24">
        <v>13.0</v>
      </c>
      <c r="B20" s="25" t="s">
        <v>29</v>
      </c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01"/>
      <c r="V20" s="101"/>
      <c r="W20" s="101"/>
      <c r="X20" s="23"/>
      <c r="Y20" s="23"/>
      <c r="Z20" s="23"/>
    </row>
    <row r="21" ht="14.25" customHeight="1">
      <c r="A21" s="24">
        <v>14.0</v>
      </c>
      <c r="B21" s="25" t="s">
        <v>30</v>
      </c>
      <c r="C21" s="26"/>
      <c r="D21" s="26"/>
      <c r="E21" s="26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01"/>
      <c r="V21" s="101"/>
      <c r="W21" s="101"/>
      <c r="X21" s="23"/>
      <c r="Y21" s="23"/>
      <c r="Z21" s="23"/>
    </row>
    <row r="22" ht="14.25" customHeight="1">
      <c r="A22" s="24">
        <v>15.0</v>
      </c>
      <c r="B22" s="25" t="s">
        <v>31</v>
      </c>
      <c r="C22" s="26"/>
      <c r="D22" s="26"/>
      <c r="E22" s="26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01"/>
      <c r="V22" s="101"/>
      <c r="W22" s="101"/>
      <c r="X22" s="23"/>
      <c r="Y22" s="23"/>
      <c r="Z22" s="23"/>
    </row>
    <row r="23" ht="14.25" customHeight="1">
      <c r="A23" s="24">
        <v>16.0</v>
      </c>
      <c r="B23" s="25" t="s">
        <v>32</v>
      </c>
      <c r="C23" s="65"/>
      <c r="D23" s="65"/>
      <c r="E23" s="65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27"/>
      <c r="T23" s="61"/>
      <c r="U23" s="101"/>
      <c r="V23" s="101"/>
      <c r="W23" s="101"/>
      <c r="X23" s="23"/>
      <c r="Y23" s="23"/>
      <c r="Z23" s="23"/>
    </row>
    <row r="24" ht="14.25" customHeight="1">
      <c r="A24" s="24">
        <v>17.0</v>
      </c>
      <c r="B24" s="25" t="s">
        <v>33</v>
      </c>
      <c r="C24" s="37"/>
      <c r="D24" s="37"/>
      <c r="E24" s="3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01"/>
      <c r="V24" s="101"/>
      <c r="W24" s="101"/>
      <c r="X24" s="23"/>
      <c r="Y24" s="23"/>
      <c r="Z24" s="23"/>
    </row>
    <row r="25" ht="14.25" customHeight="1">
      <c r="A25" s="24">
        <v>18.0</v>
      </c>
      <c r="B25" s="25" t="s">
        <v>34</v>
      </c>
      <c r="C25" s="37"/>
      <c r="D25" s="37"/>
      <c r="E25" s="3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01"/>
      <c r="V25" s="101"/>
      <c r="W25" s="101"/>
      <c r="X25" s="23"/>
      <c r="Y25" s="23"/>
      <c r="Z25" s="23"/>
    </row>
    <row r="26" ht="14.25" customHeight="1">
      <c r="A26" s="24">
        <v>19.0</v>
      </c>
      <c r="B26" s="25" t="s">
        <v>35</v>
      </c>
      <c r="C26" s="37"/>
      <c r="D26" s="38"/>
      <c r="E26" s="38"/>
      <c r="F26" s="27"/>
      <c r="G26" s="28"/>
      <c r="H26" s="2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01"/>
      <c r="V26" s="101"/>
      <c r="W26" s="101"/>
      <c r="X26" s="23"/>
      <c r="Y26" s="23"/>
      <c r="Z26" s="23"/>
    </row>
    <row r="27" ht="14.25" customHeight="1">
      <c r="A27" s="24">
        <v>20.0</v>
      </c>
      <c r="B27" s="25" t="s">
        <v>36</v>
      </c>
      <c r="C27" s="38"/>
      <c r="D27" s="38"/>
      <c r="E27" s="38"/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01"/>
      <c r="V27" s="101"/>
      <c r="W27" s="101"/>
      <c r="X27" s="23"/>
      <c r="Y27" s="23"/>
      <c r="Z27" s="23"/>
    </row>
    <row r="28" ht="14.25" customHeight="1">
      <c r="A28" s="24">
        <v>21.0</v>
      </c>
      <c r="B28" s="25" t="s">
        <v>37</v>
      </c>
      <c r="C28" s="37"/>
      <c r="D28" s="37"/>
      <c r="E28" s="3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01"/>
      <c r="V28" s="101"/>
      <c r="W28" s="101"/>
      <c r="X28" s="23"/>
      <c r="Y28" s="23"/>
      <c r="Z28" s="23"/>
    </row>
    <row r="29" ht="14.25" customHeight="1">
      <c r="A29" s="24">
        <v>22.0</v>
      </c>
      <c r="B29" s="25" t="s">
        <v>38</v>
      </c>
      <c r="C29" s="38"/>
      <c r="D29" s="38"/>
      <c r="E29" s="38"/>
      <c r="F29" s="28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01"/>
      <c r="V29" s="101"/>
      <c r="W29" s="101"/>
      <c r="X29" s="23"/>
      <c r="Y29" s="23"/>
      <c r="Z29" s="23"/>
    </row>
    <row r="30" ht="14.25" customHeight="1">
      <c r="A30" s="24">
        <v>23.0</v>
      </c>
      <c r="B30" s="25" t="s">
        <v>39</v>
      </c>
      <c r="C30" s="37"/>
      <c r="D30" s="38"/>
      <c r="E30" s="38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01"/>
      <c r="V30" s="101"/>
      <c r="W30" s="101"/>
      <c r="X30" s="23"/>
      <c r="Y30" s="23"/>
      <c r="Z30" s="23"/>
    </row>
    <row r="31" ht="14.25" customHeight="1">
      <c r="A31" s="24">
        <v>24.0</v>
      </c>
      <c r="B31" s="25" t="s">
        <v>40</v>
      </c>
      <c r="C31" s="37"/>
      <c r="D31" s="37"/>
      <c r="E31" s="3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01"/>
      <c r="V31" s="101"/>
      <c r="W31" s="101"/>
      <c r="X31" s="23"/>
      <c r="Y31" s="23"/>
      <c r="Z31" s="23"/>
    </row>
    <row r="32" ht="14.25" customHeight="1">
      <c r="A32" s="24">
        <v>25.0</v>
      </c>
      <c r="B32" s="25" t="s">
        <v>41</v>
      </c>
      <c r="C32" s="38"/>
      <c r="D32" s="38"/>
      <c r="E32" s="38"/>
      <c r="F32" s="28"/>
      <c r="G32" s="27"/>
      <c r="H32" s="2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01"/>
      <c r="V32" s="101"/>
      <c r="W32" s="101"/>
      <c r="X32" s="23"/>
      <c r="Y32" s="23"/>
      <c r="Z32" s="23"/>
    </row>
    <row r="33" ht="14.25" customHeight="1">
      <c r="A33" s="24">
        <v>26.0</v>
      </c>
      <c r="B33" s="25" t="s">
        <v>42</v>
      </c>
      <c r="C33" s="38"/>
      <c r="D33" s="38"/>
      <c r="E33" s="38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101"/>
      <c r="V33" s="101"/>
      <c r="W33" s="101"/>
      <c r="X33" s="23"/>
      <c r="Y33" s="23"/>
      <c r="Z33" s="23"/>
    </row>
    <row r="34" ht="14.25" customHeight="1">
      <c r="A34" s="24">
        <v>27.0</v>
      </c>
      <c r="B34" s="25" t="s">
        <v>43</v>
      </c>
      <c r="C34" s="37"/>
      <c r="D34" s="38"/>
      <c r="E34" s="38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01"/>
      <c r="V34" s="101"/>
      <c r="W34" s="101"/>
      <c r="X34" s="23"/>
      <c r="Y34" s="23"/>
      <c r="Z34" s="23"/>
    </row>
    <row r="35" ht="14.25" customHeight="1">
      <c r="A35" s="24">
        <v>28.0</v>
      </c>
      <c r="B35" s="25" t="s">
        <v>44</v>
      </c>
      <c r="C35" s="37"/>
      <c r="D35" s="38"/>
      <c r="E35" s="3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01"/>
      <c r="V35" s="101"/>
      <c r="W35" s="101"/>
      <c r="X35" s="23"/>
      <c r="Y35" s="23"/>
      <c r="Z35" s="23"/>
    </row>
    <row r="36" ht="14.25" customHeight="1">
      <c r="A36" s="24">
        <v>29.0</v>
      </c>
      <c r="B36" s="25" t="s">
        <v>45</v>
      </c>
      <c r="C36" s="37"/>
      <c r="D36" s="37"/>
      <c r="E36" s="3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01"/>
      <c r="V36" s="101"/>
      <c r="W36" s="101"/>
      <c r="X36" s="23"/>
      <c r="Y36" s="23"/>
      <c r="Z36" s="23"/>
    </row>
    <row r="37" ht="14.25" customHeight="1">
      <c r="A37" s="23"/>
      <c r="B37" s="19" t="s">
        <v>46</v>
      </c>
      <c r="C37" s="68"/>
      <c r="D37" s="68"/>
      <c r="E37" s="68"/>
      <c r="F37" s="70"/>
      <c r="G37" s="70"/>
      <c r="H37" s="70"/>
      <c r="I37" s="69"/>
      <c r="J37" s="69"/>
      <c r="K37" s="69"/>
      <c r="L37" s="70"/>
      <c r="M37" s="70"/>
      <c r="N37" s="70"/>
      <c r="O37" s="70"/>
      <c r="P37" s="69"/>
      <c r="Q37" s="70"/>
      <c r="R37" s="69"/>
      <c r="S37" s="27"/>
      <c r="T37" s="69"/>
      <c r="U37" s="101"/>
      <c r="V37" s="101"/>
      <c r="W37" s="101"/>
      <c r="X37" s="23"/>
      <c r="Y37" s="23"/>
      <c r="Z37" s="23"/>
    </row>
    <row r="38" ht="14.25" customHeight="1">
      <c r="A38" s="24">
        <v>30.0</v>
      </c>
      <c r="B38" s="25" t="s">
        <v>47</v>
      </c>
      <c r="C38" s="38"/>
      <c r="D38" s="38"/>
      <c r="E38" s="38"/>
      <c r="F38" s="28"/>
      <c r="G38" s="27"/>
      <c r="H38" s="2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01"/>
      <c r="V38" s="101"/>
      <c r="W38" s="101"/>
      <c r="X38" s="23"/>
      <c r="Y38" s="23"/>
      <c r="Z38" s="23"/>
    </row>
    <row r="39" ht="14.25" customHeight="1">
      <c r="A39" s="24">
        <v>31.0</v>
      </c>
      <c r="B39" s="25" t="s">
        <v>48</v>
      </c>
      <c r="C39" s="38"/>
      <c r="D39" s="38"/>
      <c r="E39" s="38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01"/>
      <c r="V39" s="101"/>
      <c r="W39" s="101"/>
      <c r="X39" s="23"/>
      <c r="Y39" s="23"/>
      <c r="Z39" s="23"/>
    </row>
    <row r="40" ht="14.25" customHeight="1">
      <c r="A40" s="24">
        <v>32.0</v>
      </c>
      <c r="B40" s="25" t="s">
        <v>49</v>
      </c>
      <c r="C40" s="37"/>
      <c r="D40" s="37"/>
      <c r="E40" s="3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01"/>
      <c r="V40" s="101"/>
      <c r="W40" s="101"/>
      <c r="X40" s="23"/>
      <c r="Y40" s="23"/>
      <c r="Z40" s="23"/>
    </row>
    <row r="41" ht="14.25" customHeight="1">
      <c r="A41" s="24">
        <v>33.0</v>
      </c>
      <c r="B41" s="25" t="s">
        <v>50</v>
      </c>
      <c r="C41" s="38"/>
      <c r="D41" s="38"/>
      <c r="E41" s="38"/>
      <c r="F41" s="28"/>
      <c r="G41" s="28"/>
      <c r="H41" s="28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101"/>
      <c r="V41" s="101"/>
      <c r="W41" s="101"/>
      <c r="X41" s="23"/>
      <c r="Y41" s="23"/>
      <c r="Z41" s="23"/>
    </row>
    <row r="42" ht="14.25" customHeight="1">
      <c r="A42" s="24">
        <v>34.0</v>
      </c>
      <c r="B42" s="25" t="s">
        <v>51</v>
      </c>
      <c r="C42" s="38"/>
      <c r="D42" s="38"/>
      <c r="E42" s="38"/>
      <c r="F42" s="28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01"/>
      <c r="V42" s="101"/>
      <c r="W42" s="101"/>
      <c r="X42" s="23"/>
      <c r="Y42" s="23"/>
      <c r="Z42" s="23"/>
    </row>
    <row r="43" ht="14.25" customHeight="1">
      <c r="A43" s="24">
        <v>35.0</v>
      </c>
      <c r="B43" s="25" t="s">
        <v>52</v>
      </c>
      <c r="C43" s="37"/>
      <c r="D43" s="37"/>
      <c r="E43" s="3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01"/>
      <c r="V43" s="101"/>
      <c r="W43" s="101"/>
      <c r="X43" s="23"/>
      <c r="Y43" s="23"/>
      <c r="Z43" s="23"/>
    </row>
    <row r="44" ht="14.25" customHeight="1">
      <c r="A44" s="24">
        <v>36.0</v>
      </c>
      <c r="B44" s="25" t="s">
        <v>53</v>
      </c>
      <c r="C44" s="37"/>
      <c r="D44" s="37"/>
      <c r="E44" s="3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01"/>
      <c r="V44" s="101"/>
      <c r="W44" s="101"/>
      <c r="X44" s="23"/>
      <c r="Y44" s="23"/>
      <c r="Z44" s="23"/>
    </row>
    <row r="45" ht="14.25" customHeight="1">
      <c r="A45" s="24">
        <v>37.0</v>
      </c>
      <c r="B45" s="25" t="s">
        <v>54</v>
      </c>
      <c r="C45" s="47"/>
      <c r="D45" s="47"/>
      <c r="E45" s="47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7"/>
      <c r="T45" s="49"/>
      <c r="U45" s="101"/>
      <c r="V45" s="101"/>
      <c r="W45" s="101"/>
      <c r="X45" s="23"/>
      <c r="Y45" s="23"/>
      <c r="Z45" s="23"/>
    </row>
    <row r="46" ht="14.25" customHeight="1">
      <c r="A46" s="24">
        <v>38.0</v>
      </c>
      <c r="B46" s="25" t="s">
        <v>55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01"/>
      <c r="V46" s="101"/>
      <c r="W46" s="101"/>
      <c r="X46" s="23"/>
      <c r="Y46" s="23"/>
      <c r="Z46" s="23"/>
    </row>
    <row r="47" ht="14.25" customHeight="1">
      <c r="A47" s="24">
        <v>39.0</v>
      </c>
      <c r="B47" s="25" t="s">
        <v>56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101"/>
      <c r="V47" s="101"/>
      <c r="W47" s="101"/>
      <c r="X47" s="23"/>
      <c r="Y47" s="23"/>
      <c r="Z47" s="23"/>
    </row>
    <row r="48" ht="14.25" customHeight="1">
      <c r="A48" s="24">
        <v>40.0</v>
      </c>
      <c r="B48" s="25" t="s">
        <v>57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01"/>
      <c r="V48" s="101"/>
      <c r="W48" s="101"/>
      <c r="X48" s="23"/>
      <c r="Y48" s="23"/>
      <c r="Z48" s="23"/>
    </row>
    <row r="49" ht="14.25" customHeight="1">
      <c r="A49" s="24">
        <v>41.0</v>
      </c>
      <c r="B49" s="25" t="s">
        <v>58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01"/>
      <c r="V49" s="101"/>
      <c r="W49" s="101"/>
      <c r="X49" s="23"/>
      <c r="Y49" s="23"/>
      <c r="Z49" s="23"/>
    </row>
    <row r="50" ht="14.25" customHeight="1">
      <c r="A50" s="24">
        <v>42.0</v>
      </c>
      <c r="B50" s="25" t="s">
        <v>59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101"/>
      <c r="V50" s="101"/>
      <c r="W50" s="101"/>
      <c r="X50" s="23"/>
      <c r="Y50" s="23"/>
      <c r="Z50" s="23"/>
    </row>
    <row r="51" ht="14.25" customHeight="1">
      <c r="A51" s="24">
        <v>43.0</v>
      </c>
      <c r="B51" s="25" t="s">
        <v>60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01"/>
      <c r="V51" s="101"/>
      <c r="W51" s="101"/>
      <c r="X51" s="23"/>
      <c r="Y51" s="23"/>
      <c r="Z51" s="23"/>
    </row>
    <row r="52" ht="14.25" customHeight="1">
      <c r="A52" s="24">
        <v>44.0</v>
      </c>
      <c r="B52" s="25" t="s">
        <v>61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01"/>
      <c r="V52" s="101"/>
      <c r="W52" s="101"/>
      <c r="X52" s="23"/>
      <c r="Y52" s="23"/>
      <c r="Z52" s="23"/>
    </row>
    <row r="53" ht="14.25" customHeight="1">
      <c r="A53" s="24">
        <v>45.0</v>
      </c>
      <c r="B53" s="25" t="s">
        <v>62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01"/>
      <c r="V53" s="101"/>
      <c r="W53" s="101"/>
      <c r="X53" s="23"/>
      <c r="Y53" s="23"/>
      <c r="Z53" s="23"/>
    </row>
    <row r="54" ht="14.25" customHeight="1">
      <c r="A54" s="24">
        <v>46.0</v>
      </c>
      <c r="B54" s="25" t="s">
        <v>63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101"/>
      <c r="V54" s="101"/>
      <c r="W54" s="101"/>
      <c r="X54" s="23"/>
      <c r="Y54" s="23"/>
      <c r="Z54" s="23"/>
    </row>
    <row r="55" ht="14.25" customHeight="1">
      <c r="A55" s="24">
        <v>47.0</v>
      </c>
      <c r="B55" s="25" t="s">
        <v>64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101"/>
      <c r="V55" s="101"/>
      <c r="W55" s="101"/>
      <c r="X55" s="23"/>
      <c r="Y55" s="23"/>
      <c r="Z55" s="23"/>
    </row>
    <row r="56" ht="14.25" customHeight="1">
      <c r="A56" s="24">
        <v>48.0</v>
      </c>
      <c r="B56" s="25" t="s">
        <v>65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01"/>
      <c r="V56" s="101"/>
      <c r="W56" s="101"/>
      <c r="X56" s="23"/>
      <c r="Y56" s="23"/>
      <c r="Z56" s="23"/>
    </row>
    <row r="57" ht="14.25" customHeight="1">
      <c r="A57" s="24">
        <v>49.0</v>
      </c>
      <c r="B57" s="25" t="s">
        <v>66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01"/>
      <c r="V57" s="101"/>
      <c r="W57" s="101"/>
      <c r="X57" s="23"/>
      <c r="Y57" s="23"/>
      <c r="Z57" s="23"/>
    </row>
    <row r="58" ht="14.25" customHeight="1">
      <c r="A58" s="24">
        <v>50.0</v>
      </c>
      <c r="B58" s="25" t="s">
        <v>67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101"/>
      <c r="V58" s="101"/>
      <c r="W58" s="101"/>
      <c r="X58" s="23"/>
      <c r="Y58" s="23"/>
      <c r="Z58" s="23"/>
    </row>
    <row r="59" ht="14.25" customHeight="1">
      <c r="A59" s="24">
        <v>51.0</v>
      </c>
      <c r="B59" s="25" t="s">
        <v>68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101"/>
      <c r="V59" s="101"/>
      <c r="W59" s="101"/>
      <c r="X59" s="23"/>
      <c r="Y59" s="23"/>
      <c r="Z59" s="23"/>
    </row>
    <row r="60" ht="14.25" customHeight="1">
      <c r="A60" s="24">
        <v>52.0</v>
      </c>
      <c r="B60" s="25" t="s">
        <v>69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01"/>
      <c r="V60" s="101"/>
      <c r="W60" s="101"/>
      <c r="X60" s="23"/>
      <c r="Y60" s="23"/>
      <c r="Z60" s="23"/>
    </row>
    <row r="61" ht="14.25" customHeight="1">
      <c r="A61" s="24">
        <v>53.0</v>
      </c>
      <c r="B61" s="25" t="s">
        <v>70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01"/>
      <c r="V61" s="101"/>
      <c r="W61" s="101"/>
      <c r="X61" s="23"/>
      <c r="Y61" s="23"/>
      <c r="Z61" s="23"/>
    </row>
    <row r="62" ht="14.25" customHeight="1">
      <c r="A62" s="24">
        <v>54.0</v>
      </c>
      <c r="B62" s="46" t="s">
        <v>85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101"/>
      <c r="V62" s="101"/>
      <c r="W62" s="101"/>
      <c r="X62" s="23"/>
      <c r="Y62" s="23"/>
      <c r="Z62" s="23"/>
    </row>
    <row r="63" ht="14.25" customHeight="1">
      <c r="A63" s="24">
        <v>55.0</v>
      </c>
      <c r="B63" s="25" t="s">
        <v>78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101"/>
      <c r="V63" s="101"/>
      <c r="W63" s="101"/>
      <c r="X63" s="23"/>
      <c r="Y63" s="23"/>
      <c r="Z63" s="23"/>
    </row>
    <row r="64" ht="14.25" customHeight="1">
      <c r="A64" s="24">
        <v>56.0</v>
      </c>
      <c r="B64" s="25" t="s">
        <v>73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101"/>
      <c r="V64" s="101"/>
      <c r="W64" s="101"/>
      <c r="X64" s="23"/>
      <c r="Y64" s="23"/>
      <c r="Z64" s="23"/>
    </row>
    <row r="65" ht="14.25" customHeight="1">
      <c r="A65" s="24">
        <v>57.0</v>
      </c>
      <c r="B65" s="25" t="s">
        <v>74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101"/>
      <c r="V65" s="101"/>
      <c r="W65" s="101"/>
      <c r="X65" s="23"/>
      <c r="Y65" s="23"/>
      <c r="Z65" s="23"/>
    </row>
    <row r="66" ht="14.25" customHeight="1">
      <c r="A66" s="24">
        <v>58.0</v>
      </c>
      <c r="B66" s="25" t="s">
        <v>75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101"/>
      <c r="V66" s="101"/>
      <c r="W66" s="101"/>
      <c r="X66" s="23"/>
      <c r="Y66" s="23"/>
      <c r="Z66" s="23"/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27"/>
      <c r="T67" s="59"/>
      <c r="U67" s="101"/>
      <c r="V67" s="101"/>
      <c r="W67" s="101"/>
      <c r="X67" s="23"/>
      <c r="Y67" s="23"/>
      <c r="Z67" s="23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27"/>
      <c r="T68" s="59"/>
      <c r="U68" s="101"/>
      <c r="V68" s="101"/>
      <c r="W68" s="101"/>
      <c r="X68" s="23"/>
      <c r="Y68" s="23"/>
      <c r="Z68" s="23"/>
    </row>
    <row r="69" ht="12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27"/>
      <c r="T69" s="59"/>
      <c r="U69" s="101"/>
      <c r="V69" s="101"/>
      <c r="W69" s="101"/>
      <c r="X69" s="23"/>
      <c r="Y69" s="23"/>
      <c r="Z69" s="23"/>
    </row>
    <row r="70" ht="18.0" customHeight="1">
      <c r="A70" s="106"/>
      <c r="B70" s="107" t="s">
        <v>88</v>
      </c>
      <c r="C70" s="106"/>
      <c r="D70" s="106"/>
      <c r="E70" s="106"/>
      <c r="F70" s="106"/>
      <c r="G70" s="106"/>
      <c r="H70" s="106"/>
      <c r="I70" s="28"/>
      <c r="J70" s="28"/>
      <c r="K70" s="28"/>
      <c r="L70" s="28"/>
      <c r="M70" s="106"/>
      <c r="N70" s="106"/>
      <c r="O70" s="106"/>
      <c r="P70" s="106"/>
      <c r="Q70" s="106"/>
      <c r="R70" s="28"/>
      <c r="S70" s="27"/>
      <c r="T70" s="28"/>
      <c r="U70" s="101"/>
      <c r="V70" s="101"/>
      <c r="W70" s="101"/>
      <c r="X70" s="23"/>
      <c r="Y70" s="23"/>
      <c r="Z70" s="23"/>
    </row>
    <row r="71" ht="14.25" customHeight="1">
      <c r="A71" s="27">
        <v>1.0</v>
      </c>
      <c r="B71" s="108" t="s">
        <v>89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101"/>
      <c r="V71" s="101"/>
      <c r="W71" s="101"/>
      <c r="X71" s="23"/>
      <c r="Y71" s="23"/>
      <c r="Z71" s="23"/>
    </row>
    <row r="72" ht="14.25" customHeight="1">
      <c r="A72" s="27">
        <v>2.0</v>
      </c>
      <c r="B72" s="108" t="s">
        <v>90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101"/>
      <c r="V72" s="101"/>
      <c r="W72" s="101"/>
      <c r="X72" s="23"/>
      <c r="Y72" s="23"/>
      <c r="Z72" s="23"/>
    </row>
    <row r="73" ht="14.25" customHeight="1">
      <c r="A73" s="27">
        <v>3.0</v>
      </c>
      <c r="B73" s="108" t="s">
        <v>91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101"/>
      <c r="V73" s="101"/>
      <c r="W73" s="101"/>
      <c r="X73" s="23"/>
      <c r="Y73" s="23"/>
      <c r="Z73" s="23"/>
    </row>
    <row r="74" ht="14.25" customHeight="1">
      <c r="A74" s="27">
        <v>4.0</v>
      </c>
      <c r="B74" s="108" t="s">
        <v>92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101"/>
      <c r="V74" s="101"/>
      <c r="W74" s="101"/>
      <c r="X74" s="23"/>
      <c r="Y74" s="23"/>
      <c r="Z74" s="23"/>
    </row>
    <row r="75" ht="14.25" customHeight="1">
      <c r="A75" s="27">
        <v>5.0</v>
      </c>
      <c r="B75" s="108" t="s">
        <v>93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101"/>
      <c r="V75" s="101"/>
      <c r="W75" s="101"/>
      <c r="X75" s="23"/>
      <c r="Y75" s="23"/>
      <c r="Z75" s="23"/>
    </row>
    <row r="76" ht="14.25" customHeight="1">
      <c r="A76" s="27">
        <v>6.0</v>
      </c>
      <c r="B76" s="108" t="s">
        <v>94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101"/>
      <c r="V76" s="101"/>
      <c r="W76" s="101"/>
      <c r="X76" s="23"/>
      <c r="Y76" s="23"/>
      <c r="Z76" s="23"/>
    </row>
    <row r="77" ht="14.25" customHeight="1">
      <c r="A77" s="27">
        <v>7.0</v>
      </c>
      <c r="B77" s="108" t="s">
        <v>95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101"/>
      <c r="V77" s="101"/>
      <c r="W77" s="101"/>
      <c r="X77" s="23"/>
      <c r="Y77" s="23"/>
      <c r="Z77" s="23"/>
    </row>
    <row r="78" ht="14.25" customHeight="1">
      <c r="A78" s="27">
        <v>8.0</v>
      </c>
      <c r="B78" s="108" t="s">
        <v>96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101"/>
      <c r="V78" s="101"/>
      <c r="W78" s="101"/>
      <c r="X78" s="23"/>
      <c r="Y78" s="23"/>
      <c r="Z78" s="23"/>
    </row>
    <row r="79" ht="14.25" customHeight="1">
      <c r="A79" s="27">
        <v>9.0</v>
      </c>
      <c r="B79" s="108" t="s">
        <v>97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101"/>
      <c r="V79" s="101"/>
      <c r="W79" s="101"/>
      <c r="X79" s="23"/>
      <c r="Y79" s="23"/>
      <c r="Z79" s="23"/>
    </row>
    <row r="80" ht="14.25" customHeight="1">
      <c r="A80" s="27">
        <v>10.0</v>
      </c>
      <c r="B80" s="108" t="s">
        <v>98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101"/>
      <c r="V80" s="101"/>
      <c r="W80" s="101"/>
      <c r="X80" s="23"/>
      <c r="Y80" s="23"/>
      <c r="Z80" s="23"/>
    </row>
    <row r="81" ht="14.25" customHeight="1">
      <c r="A81" s="27">
        <v>11.0</v>
      </c>
      <c r="B81" s="108" t="s">
        <v>99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101"/>
      <c r="V81" s="101"/>
      <c r="W81" s="101"/>
      <c r="X81" s="23"/>
      <c r="Y81" s="23"/>
      <c r="Z81" s="23"/>
    </row>
    <row r="82" ht="14.25" customHeight="1">
      <c r="A82" s="27">
        <v>12.0</v>
      </c>
      <c r="B82" s="108" t="s">
        <v>100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01"/>
      <c r="V82" s="101"/>
      <c r="W82" s="101"/>
      <c r="X82" s="23"/>
      <c r="Y82" s="23"/>
      <c r="Z82" s="23"/>
    </row>
    <row r="83" ht="14.25" customHeight="1">
      <c r="A83" s="27">
        <v>13.0</v>
      </c>
      <c r="B83" s="108" t="s">
        <v>101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101"/>
      <c r="V83" s="101"/>
      <c r="W83" s="101"/>
      <c r="X83" s="23"/>
      <c r="Y83" s="23"/>
      <c r="Z83" s="23"/>
    </row>
    <row r="84" ht="14.25" customHeight="1">
      <c r="A84" s="27">
        <v>14.0</v>
      </c>
      <c r="B84" s="108" t="s">
        <v>102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101"/>
      <c r="V84" s="101"/>
      <c r="W84" s="101"/>
      <c r="X84" s="23"/>
      <c r="Y84" s="23"/>
      <c r="Z84" s="23"/>
    </row>
    <row r="85" ht="14.25" customHeight="1">
      <c r="A85" s="27">
        <v>15.0</v>
      </c>
      <c r="B85" s="108" t="s">
        <v>103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101"/>
      <c r="V85" s="101"/>
      <c r="W85" s="101"/>
      <c r="X85" s="23"/>
      <c r="Y85" s="23"/>
      <c r="Z85" s="23"/>
    </row>
    <row r="86" ht="14.25" customHeight="1">
      <c r="A86" s="27">
        <v>16.0</v>
      </c>
      <c r="B86" s="108" t="s">
        <v>104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101"/>
      <c r="V86" s="101"/>
      <c r="W86" s="101"/>
      <c r="X86" s="23"/>
      <c r="Y86" s="23"/>
      <c r="Z86" s="23"/>
    </row>
    <row r="87" ht="14.25" customHeight="1">
      <c r="A87" s="27">
        <v>17.0</v>
      </c>
      <c r="B87" s="108" t="s">
        <v>105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101"/>
      <c r="V87" s="101"/>
      <c r="W87" s="101"/>
      <c r="X87" s="23"/>
      <c r="Y87" s="23"/>
      <c r="Z87" s="23"/>
    </row>
    <row r="88" ht="14.25" customHeight="1">
      <c r="A88" s="27">
        <v>18.0</v>
      </c>
      <c r="B88" s="108" t="s">
        <v>106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101"/>
      <c r="V88" s="101"/>
      <c r="W88" s="101"/>
      <c r="X88" s="23"/>
      <c r="Y88" s="23"/>
      <c r="Z88" s="23"/>
    </row>
    <row r="89" ht="14.25" customHeight="1">
      <c r="A89" s="27">
        <v>19.0</v>
      </c>
      <c r="B89" s="108" t="s">
        <v>107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101"/>
      <c r="V89" s="101"/>
      <c r="W89" s="101"/>
      <c r="X89" s="23"/>
      <c r="Y89" s="23"/>
      <c r="Z89" s="23"/>
    </row>
    <row r="90" ht="14.25" customHeight="1">
      <c r="A90" s="27">
        <v>20.0</v>
      </c>
      <c r="B90" s="108" t="s">
        <v>108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01"/>
      <c r="V90" s="101"/>
      <c r="W90" s="101"/>
      <c r="X90" s="23"/>
      <c r="Y90" s="23"/>
      <c r="Z90" s="23"/>
    </row>
    <row r="91" ht="14.25" customHeight="1">
      <c r="A91" s="27">
        <v>21.0</v>
      </c>
      <c r="B91" s="108" t="s">
        <v>109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101"/>
      <c r="V91" s="101"/>
      <c r="W91" s="101"/>
      <c r="X91" s="23"/>
      <c r="Y91" s="23"/>
      <c r="Z91" s="23"/>
    </row>
    <row r="92" ht="14.25" customHeight="1">
      <c r="A92" s="27">
        <v>22.0</v>
      </c>
      <c r="B92" s="108" t="s">
        <v>110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101"/>
      <c r="V92" s="101"/>
      <c r="W92" s="101"/>
      <c r="X92" s="23"/>
      <c r="Y92" s="23"/>
      <c r="Z92" s="23"/>
    </row>
    <row r="93" ht="14.25" customHeight="1">
      <c r="A93" s="27">
        <v>23.0</v>
      </c>
      <c r="B93" s="108" t="s">
        <v>111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101"/>
      <c r="V93" s="101"/>
      <c r="W93" s="101"/>
      <c r="X93" s="23"/>
      <c r="Y93" s="23"/>
      <c r="Z93" s="23"/>
    </row>
    <row r="94" ht="14.25" customHeight="1">
      <c r="A94" s="27">
        <v>24.0</v>
      </c>
      <c r="B94" s="108" t="s">
        <v>112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101"/>
      <c r="V94" s="101"/>
      <c r="W94" s="101"/>
      <c r="X94" s="23"/>
      <c r="Y94" s="23"/>
      <c r="Z94" s="23"/>
    </row>
    <row r="95" ht="14.25" customHeight="1">
      <c r="A95" s="27">
        <v>25.0</v>
      </c>
      <c r="B95" s="108" t="s">
        <v>113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101"/>
      <c r="V95" s="101"/>
      <c r="W95" s="101"/>
      <c r="X95" s="23"/>
      <c r="Y95" s="23"/>
      <c r="Z95" s="23"/>
    </row>
    <row r="96" ht="14.25" customHeight="1">
      <c r="A96" s="27">
        <v>26.0</v>
      </c>
      <c r="B96" s="108" t="s">
        <v>114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101"/>
      <c r="V96" s="101"/>
      <c r="W96" s="101"/>
      <c r="X96" s="23"/>
      <c r="Y96" s="23"/>
      <c r="Z96" s="23"/>
    </row>
    <row r="97" ht="14.25" customHeight="1">
      <c r="A97" s="27">
        <v>27.0</v>
      </c>
      <c r="B97" s="108" t="s">
        <v>115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101"/>
      <c r="V97" s="101"/>
      <c r="W97" s="101"/>
      <c r="X97" s="23"/>
      <c r="Y97" s="23"/>
      <c r="Z97" s="23"/>
    </row>
    <row r="98" ht="14.25" customHeight="1">
      <c r="A98" s="27">
        <v>28.0</v>
      </c>
      <c r="B98" s="108" t="s">
        <v>116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101"/>
      <c r="V98" s="101"/>
      <c r="W98" s="101"/>
      <c r="X98" s="23"/>
      <c r="Y98" s="23"/>
      <c r="Z98" s="23"/>
    </row>
    <row r="99" ht="14.25" customHeight="1">
      <c r="A99" s="59"/>
      <c r="B99" s="59"/>
      <c r="C99" s="59"/>
      <c r="D99" s="59"/>
      <c r="E99" s="59"/>
      <c r="F99" s="59"/>
      <c r="G99" s="82"/>
      <c r="H99" s="59"/>
      <c r="I99" s="59"/>
      <c r="J99" s="59"/>
      <c r="K99" s="59"/>
      <c r="L99" s="59"/>
      <c r="M99" s="59"/>
      <c r="N99" s="59"/>
      <c r="O99" s="59"/>
      <c r="P99" s="82"/>
      <c r="Q99" s="82"/>
      <c r="R99" s="59"/>
      <c r="S99" s="59"/>
      <c r="T99" s="59"/>
      <c r="U99" s="59"/>
      <c r="V99" s="59"/>
      <c r="W99" s="59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1">
    <mergeCell ref="O5:Q5"/>
    <mergeCell ref="R5:T5"/>
    <mergeCell ref="U5:W5"/>
    <mergeCell ref="X5:Z5"/>
    <mergeCell ref="I5:K5"/>
    <mergeCell ref="A5:B5"/>
    <mergeCell ref="C5:E5"/>
    <mergeCell ref="F5:H5"/>
    <mergeCell ref="L5:N5"/>
    <mergeCell ref="A1:Z3"/>
    <mergeCell ref="A4:Z4"/>
  </mergeCells>
  <printOptions/>
  <pageMargins bottom="0.75" footer="0.0" header="0.0" left="0.7" right="0.7" top="0.75"/>
  <pageSetup scale="75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46.0"/>
    <col customWidth="1" min="3" max="4" width="5.71"/>
    <col customWidth="1" min="5" max="5" width="5.57"/>
    <col customWidth="1" min="6" max="7" width="5.71"/>
    <col customWidth="1" min="8" max="8" width="5.57"/>
    <col customWidth="1" min="9" max="10" width="5.71"/>
    <col customWidth="1" min="11" max="11" width="5.57"/>
    <col customWidth="1" min="12" max="13" width="5.71"/>
    <col customWidth="1" min="14" max="14" width="5.57"/>
    <col customWidth="1" min="15" max="16" width="5.71"/>
    <col customWidth="1" min="17" max="17" width="5.57"/>
    <col customWidth="1" min="18" max="19" width="5.71"/>
    <col customWidth="1" min="20" max="20" width="5.57"/>
    <col customWidth="1" min="21" max="22" width="5.71"/>
    <col customWidth="1" min="23" max="23" width="5.57"/>
    <col customWidth="1" min="24" max="24" width="12.14"/>
    <col customWidth="1" min="25" max="25" width="5.71"/>
    <col customWidth="1" min="26" max="26" width="5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/>
      <c r="Z2" s="5"/>
    </row>
    <row r="3" ht="14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43.5" customHeight="1">
      <c r="A4" s="109" t="s">
        <v>122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2" t="s">
        <v>2</v>
      </c>
      <c r="B5" s="11"/>
      <c r="C5" s="12" t="s">
        <v>3</v>
      </c>
      <c r="D5" s="10"/>
      <c r="E5" s="11"/>
      <c r="F5" s="13" t="s">
        <v>4</v>
      </c>
      <c r="G5" s="10"/>
      <c r="H5" s="11"/>
      <c r="I5" s="13" t="s">
        <v>5</v>
      </c>
      <c r="J5" s="10"/>
      <c r="K5" s="11"/>
      <c r="L5" s="12" t="s">
        <v>6</v>
      </c>
      <c r="M5" s="10"/>
      <c r="N5" s="11"/>
      <c r="O5" s="12" t="s">
        <v>7</v>
      </c>
      <c r="P5" s="10"/>
      <c r="Q5" s="11"/>
      <c r="R5" s="12" t="s">
        <v>8</v>
      </c>
      <c r="S5" s="10"/>
      <c r="T5" s="11"/>
      <c r="U5" s="100" t="s">
        <v>9</v>
      </c>
      <c r="V5" s="10"/>
      <c r="W5" s="11"/>
      <c r="X5" s="12" t="s">
        <v>10</v>
      </c>
      <c r="Y5" s="10"/>
      <c r="Z5" s="11"/>
    </row>
    <row r="6" ht="14.25" customHeight="1">
      <c r="A6" s="15" t="s">
        <v>11</v>
      </c>
      <c r="B6" s="15" t="s">
        <v>12</v>
      </c>
      <c r="C6" s="16" t="s">
        <v>13</v>
      </c>
      <c r="D6" s="16" t="s">
        <v>14</v>
      </c>
      <c r="E6" s="17" t="s">
        <v>15</v>
      </c>
      <c r="F6" s="16" t="s">
        <v>13</v>
      </c>
      <c r="G6" s="16" t="s">
        <v>14</v>
      </c>
      <c r="H6" s="17" t="s">
        <v>15</v>
      </c>
      <c r="I6" s="16" t="s">
        <v>13</v>
      </c>
      <c r="J6" s="16" t="s">
        <v>14</v>
      </c>
      <c r="K6" s="17" t="s">
        <v>15</v>
      </c>
      <c r="L6" s="16" t="s">
        <v>13</v>
      </c>
      <c r="M6" s="16" t="s">
        <v>14</v>
      </c>
      <c r="N6" s="17" t="s">
        <v>15</v>
      </c>
      <c r="O6" s="16" t="s">
        <v>13</v>
      </c>
      <c r="P6" s="16" t="s">
        <v>14</v>
      </c>
      <c r="Q6" s="17" t="s">
        <v>15</v>
      </c>
      <c r="R6" s="16" t="s">
        <v>13</v>
      </c>
      <c r="S6" s="16" t="s">
        <v>14</v>
      </c>
      <c r="T6" s="17" t="s">
        <v>15</v>
      </c>
      <c r="U6" s="16" t="s">
        <v>13</v>
      </c>
      <c r="V6" s="16" t="s">
        <v>14</v>
      </c>
      <c r="W6" s="16" t="s">
        <v>15</v>
      </c>
      <c r="X6" s="16" t="s">
        <v>13</v>
      </c>
      <c r="Y6" s="16" t="s">
        <v>14</v>
      </c>
      <c r="Z6" s="16" t="s">
        <v>15</v>
      </c>
    </row>
    <row r="7" ht="14.25" customHeight="1">
      <c r="A7" s="19"/>
      <c r="B7" s="19" t="s">
        <v>16</v>
      </c>
      <c r="C7" s="20"/>
      <c r="D7" s="20"/>
      <c r="E7" s="21"/>
      <c r="F7" s="20"/>
      <c r="G7" s="20"/>
      <c r="H7" s="21"/>
      <c r="I7" s="20"/>
      <c r="J7" s="20"/>
      <c r="K7" s="21"/>
      <c r="L7" s="20"/>
      <c r="M7" s="20"/>
      <c r="N7" s="21"/>
      <c r="O7" s="20"/>
      <c r="P7" s="20"/>
      <c r="Q7" s="21"/>
      <c r="R7" s="20"/>
      <c r="S7" s="20"/>
      <c r="T7" s="21"/>
      <c r="U7" s="101"/>
      <c r="V7" s="101"/>
      <c r="W7" s="101"/>
      <c r="X7" s="23"/>
      <c r="Y7" s="23"/>
      <c r="Z7" s="23"/>
    </row>
    <row r="8" ht="14.25" customHeight="1">
      <c r="A8" s="24">
        <v>1.0</v>
      </c>
      <c r="B8" s="25" t="s">
        <v>17</v>
      </c>
      <c r="C8" s="26"/>
      <c r="D8" s="26"/>
      <c r="E8" s="26"/>
      <c r="F8" s="27"/>
      <c r="G8" s="28"/>
      <c r="H8" s="2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01"/>
      <c r="V8" s="101"/>
      <c r="W8" s="101"/>
      <c r="X8" s="23"/>
      <c r="Y8" s="23"/>
      <c r="Z8" s="23"/>
    </row>
    <row r="9" ht="14.25" customHeight="1">
      <c r="A9" s="24">
        <v>2.0</v>
      </c>
      <c r="B9" s="25" t="s">
        <v>18</v>
      </c>
      <c r="C9" s="26"/>
      <c r="D9" s="26"/>
      <c r="E9" s="26"/>
      <c r="F9" s="28"/>
      <c r="G9" s="27"/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01"/>
      <c r="V9" s="101"/>
      <c r="W9" s="101"/>
      <c r="X9" s="23"/>
      <c r="Y9" s="23"/>
      <c r="Z9" s="23"/>
    </row>
    <row r="10" ht="14.25" customHeight="1">
      <c r="A10" s="24">
        <v>3.0</v>
      </c>
      <c r="B10" s="25" t="s">
        <v>19</v>
      </c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01"/>
      <c r="V10" s="101"/>
      <c r="W10" s="101"/>
      <c r="X10" s="23"/>
      <c r="Y10" s="23"/>
      <c r="Z10" s="23"/>
    </row>
    <row r="11" ht="14.25" customHeight="1">
      <c r="A11" s="24">
        <v>4.0</v>
      </c>
      <c r="B11" s="25" t="s">
        <v>20</v>
      </c>
      <c r="C11" s="26"/>
      <c r="D11" s="26"/>
      <c r="E11" s="26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01"/>
      <c r="V11" s="101"/>
      <c r="W11" s="101"/>
      <c r="X11" s="23"/>
      <c r="Y11" s="23"/>
      <c r="Z11" s="23"/>
    </row>
    <row r="12" ht="14.25" customHeight="1">
      <c r="A12" s="24">
        <v>5.0</v>
      </c>
      <c r="B12" s="25" t="s">
        <v>21</v>
      </c>
      <c r="C12" s="26"/>
      <c r="D12" s="26"/>
      <c r="E12" s="26"/>
      <c r="F12" s="28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01"/>
      <c r="V12" s="101"/>
      <c r="W12" s="101"/>
      <c r="X12" s="23"/>
      <c r="Y12" s="23"/>
      <c r="Z12" s="23"/>
    </row>
    <row r="13" ht="14.25" customHeight="1">
      <c r="A13" s="24">
        <v>6.0</v>
      </c>
      <c r="B13" s="25" t="s">
        <v>22</v>
      </c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01"/>
      <c r="V13" s="101"/>
      <c r="W13" s="101"/>
      <c r="X13" s="23"/>
      <c r="Y13" s="23"/>
      <c r="Z13" s="23"/>
    </row>
    <row r="14" ht="14.25" customHeight="1">
      <c r="A14" s="24">
        <v>7.0</v>
      </c>
      <c r="B14" s="25" t="s">
        <v>23</v>
      </c>
      <c r="C14" s="26"/>
      <c r="D14" s="26"/>
      <c r="E14" s="26"/>
      <c r="F14" s="28"/>
      <c r="G14" s="27"/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101"/>
      <c r="V14" s="101"/>
      <c r="W14" s="101"/>
      <c r="X14" s="23"/>
      <c r="Y14" s="23"/>
      <c r="Z14" s="23"/>
    </row>
    <row r="15" ht="14.25" customHeight="1">
      <c r="A15" s="24">
        <v>8.0</v>
      </c>
      <c r="B15" s="25" t="s">
        <v>24</v>
      </c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01"/>
      <c r="V15" s="101"/>
      <c r="W15" s="101"/>
      <c r="X15" s="23"/>
      <c r="Y15" s="23"/>
      <c r="Z15" s="23"/>
    </row>
    <row r="16" ht="14.25" customHeight="1">
      <c r="A16" s="24">
        <v>9.0</v>
      </c>
      <c r="B16" s="25" t="s">
        <v>25</v>
      </c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101"/>
      <c r="V16" s="101"/>
      <c r="W16" s="101"/>
      <c r="X16" s="23"/>
      <c r="Y16" s="23"/>
      <c r="Z16" s="23"/>
    </row>
    <row r="17" ht="14.25" customHeight="1">
      <c r="A17" s="24">
        <v>10.0</v>
      </c>
      <c r="B17" s="25" t="s">
        <v>26</v>
      </c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01"/>
      <c r="V17" s="101"/>
      <c r="W17" s="101"/>
      <c r="X17" s="23"/>
      <c r="Y17" s="23"/>
      <c r="Z17" s="23"/>
    </row>
    <row r="18" ht="14.25" customHeight="1">
      <c r="A18" s="24">
        <v>11.0</v>
      </c>
      <c r="B18" s="25" t="s">
        <v>27</v>
      </c>
      <c r="C18" s="26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01"/>
      <c r="V18" s="101"/>
      <c r="W18" s="101"/>
      <c r="X18" s="23"/>
      <c r="Y18" s="23"/>
      <c r="Z18" s="23"/>
    </row>
    <row r="19" ht="14.25" customHeight="1">
      <c r="A19" s="24">
        <v>12.0</v>
      </c>
      <c r="B19" s="25" t="s">
        <v>28</v>
      </c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101"/>
      <c r="V19" s="101"/>
      <c r="W19" s="101"/>
      <c r="X19" s="23"/>
      <c r="Y19" s="23"/>
      <c r="Z19" s="23"/>
    </row>
    <row r="20" ht="14.25" customHeight="1">
      <c r="A20" s="24">
        <v>13.0</v>
      </c>
      <c r="B20" s="25" t="s">
        <v>29</v>
      </c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01"/>
      <c r="V20" s="101"/>
      <c r="W20" s="101"/>
      <c r="X20" s="23"/>
      <c r="Y20" s="23"/>
      <c r="Z20" s="23"/>
    </row>
    <row r="21" ht="14.25" customHeight="1">
      <c r="A21" s="24">
        <v>14.0</v>
      </c>
      <c r="B21" s="25" t="s">
        <v>30</v>
      </c>
      <c r="C21" s="26"/>
      <c r="D21" s="26"/>
      <c r="E21" s="26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01"/>
      <c r="V21" s="101"/>
      <c r="W21" s="101"/>
      <c r="X21" s="23"/>
      <c r="Y21" s="23"/>
      <c r="Z21" s="23"/>
    </row>
    <row r="22" ht="14.25" customHeight="1">
      <c r="A22" s="24">
        <v>15.0</v>
      </c>
      <c r="B22" s="25" t="s">
        <v>31</v>
      </c>
      <c r="C22" s="26"/>
      <c r="D22" s="26"/>
      <c r="E22" s="26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01"/>
      <c r="V22" s="101"/>
      <c r="W22" s="101"/>
      <c r="X22" s="23"/>
      <c r="Y22" s="23"/>
      <c r="Z22" s="23"/>
    </row>
    <row r="23" ht="14.25" customHeight="1">
      <c r="A23" s="24">
        <v>16.0</v>
      </c>
      <c r="B23" s="25" t="s">
        <v>32</v>
      </c>
      <c r="C23" s="65"/>
      <c r="D23" s="65"/>
      <c r="E23" s="65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27"/>
      <c r="T23" s="61"/>
      <c r="U23" s="101"/>
      <c r="V23" s="101"/>
      <c r="W23" s="101"/>
      <c r="X23" s="23"/>
      <c r="Y23" s="23"/>
      <c r="Z23" s="23"/>
    </row>
    <row r="24" ht="14.25" customHeight="1">
      <c r="A24" s="24">
        <v>17.0</v>
      </c>
      <c r="B24" s="25" t="s">
        <v>33</v>
      </c>
      <c r="C24" s="37"/>
      <c r="D24" s="37"/>
      <c r="E24" s="3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01"/>
      <c r="V24" s="101"/>
      <c r="W24" s="101"/>
      <c r="X24" s="23"/>
      <c r="Y24" s="23"/>
      <c r="Z24" s="23"/>
    </row>
    <row r="25" ht="14.25" customHeight="1">
      <c r="A25" s="24">
        <v>18.0</v>
      </c>
      <c r="B25" s="25" t="s">
        <v>34</v>
      </c>
      <c r="C25" s="37"/>
      <c r="D25" s="37"/>
      <c r="E25" s="3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01"/>
      <c r="V25" s="101"/>
      <c r="W25" s="101"/>
      <c r="X25" s="23"/>
      <c r="Y25" s="23"/>
      <c r="Z25" s="23"/>
    </row>
    <row r="26" ht="14.25" customHeight="1">
      <c r="A26" s="24">
        <v>19.0</v>
      </c>
      <c r="B26" s="25" t="s">
        <v>35</v>
      </c>
      <c r="C26" s="37"/>
      <c r="D26" s="38"/>
      <c r="E26" s="38"/>
      <c r="F26" s="27"/>
      <c r="G26" s="28"/>
      <c r="H26" s="2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01"/>
      <c r="V26" s="101"/>
      <c r="W26" s="101"/>
      <c r="X26" s="23"/>
      <c r="Y26" s="23"/>
      <c r="Z26" s="23"/>
    </row>
    <row r="27" ht="14.25" customHeight="1">
      <c r="A27" s="24">
        <v>20.0</v>
      </c>
      <c r="B27" s="25" t="s">
        <v>36</v>
      </c>
      <c r="C27" s="38"/>
      <c r="D27" s="38"/>
      <c r="E27" s="38"/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01"/>
      <c r="V27" s="101"/>
      <c r="W27" s="101"/>
      <c r="X27" s="23"/>
      <c r="Y27" s="23"/>
      <c r="Z27" s="23"/>
    </row>
    <row r="28" ht="14.25" customHeight="1">
      <c r="A28" s="24">
        <v>21.0</v>
      </c>
      <c r="B28" s="25" t="s">
        <v>37</v>
      </c>
      <c r="C28" s="37"/>
      <c r="D28" s="37"/>
      <c r="E28" s="3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01"/>
      <c r="V28" s="101"/>
      <c r="W28" s="101"/>
      <c r="X28" s="23"/>
      <c r="Y28" s="23"/>
      <c r="Z28" s="23"/>
    </row>
    <row r="29" ht="14.25" customHeight="1">
      <c r="A29" s="24">
        <v>22.0</v>
      </c>
      <c r="B29" s="25" t="s">
        <v>38</v>
      </c>
      <c r="C29" s="38"/>
      <c r="D29" s="38"/>
      <c r="E29" s="38"/>
      <c r="F29" s="28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01"/>
      <c r="V29" s="101"/>
      <c r="W29" s="101"/>
      <c r="X29" s="23"/>
      <c r="Y29" s="23"/>
      <c r="Z29" s="23"/>
    </row>
    <row r="30" ht="14.25" customHeight="1">
      <c r="A30" s="24">
        <v>23.0</v>
      </c>
      <c r="B30" s="25" t="s">
        <v>39</v>
      </c>
      <c r="C30" s="37"/>
      <c r="D30" s="38"/>
      <c r="E30" s="38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01"/>
      <c r="V30" s="101"/>
      <c r="W30" s="101"/>
      <c r="X30" s="23"/>
      <c r="Y30" s="23"/>
      <c r="Z30" s="23"/>
    </row>
    <row r="31" ht="14.25" customHeight="1">
      <c r="A31" s="24">
        <v>24.0</v>
      </c>
      <c r="B31" s="25" t="s">
        <v>40</v>
      </c>
      <c r="C31" s="37"/>
      <c r="D31" s="37"/>
      <c r="E31" s="3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01"/>
      <c r="V31" s="101"/>
      <c r="W31" s="101"/>
      <c r="X31" s="23"/>
      <c r="Y31" s="23"/>
      <c r="Z31" s="23"/>
    </row>
    <row r="32" ht="14.25" customHeight="1">
      <c r="A32" s="24">
        <v>25.0</v>
      </c>
      <c r="B32" s="25" t="s">
        <v>41</v>
      </c>
      <c r="C32" s="38"/>
      <c r="D32" s="38"/>
      <c r="E32" s="38"/>
      <c r="F32" s="28"/>
      <c r="G32" s="27"/>
      <c r="H32" s="2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01"/>
      <c r="V32" s="101"/>
      <c r="W32" s="101"/>
      <c r="X32" s="23"/>
      <c r="Y32" s="23"/>
      <c r="Z32" s="23"/>
    </row>
    <row r="33" ht="14.25" customHeight="1">
      <c r="A33" s="24">
        <v>26.0</v>
      </c>
      <c r="B33" s="25" t="s">
        <v>42</v>
      </c>
      <c r="C33" s="38"/>
      <c r="D33" s="38"/>
      <c r="E33" s="38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101"/>
      <c r="V33" s="101"/>
      <c r="W33" s="101"/>
      <c r="X33" s="23"/>
      <c r="Y33" s="23"/>
      <c r="Z33" s="23"/>
    </row>
    <row r="34" ht="14.25" customHeight="1">
      <c r="A34" s="24">
        <v>27.0</v>
      </c>
      <c r="B34" s="25" t="s">
        <v>43</v>
      </c>
      <c r="C34" s="37"/>
      <c r="D34" s="38"/>
      <c r="E34" s="38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01"/>
      <c r="V34" s="101"/>
      <c r="W34" s="101"/>
      <c r="X34" s="23"/>
      <c r="Y34" s="23"/>
      <c r="Z34" s="23"/>
    </row>
    <row r="35" ht="14.25" customHeight="1">
      <c r="A35" s="24">
        <v>28.0</v>
      </c>
      <c r="B35" s="25" t="s">
        <v>44</v>
      </c>
      <c r="C35" s="37"/>
      <c r="D35" s="38"/>
      <c r="E35" s="3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01"/>
      <c r="V35" s="101"/>
      <c r="W35" s="101"/>
      <c r="X35" s="23"/>
      <c r="Y35" s="23"/>
      <c r="Z35" s="23"/>
    </row>
    <row r="36" ht="14.25" customHeight="1">
      <c r="A36" s="24">
        <v>29.0</v>
      </c>
      <c r="B36" s="25" t="s">
        <v>45</v>
      </c>
      <c r="C36" s="37"/>
      <c r="D36" s="37"/>
      <c r="E36" s="3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01"/>
      <c r="V36" s="101"/>
      <c r="W36" s="101"/>
      <c r="X36" s="23"/>
      <c r="Y36" s="23"/>
      <c r="Z36" s="23"/>
    </row>
    <row r="37" ht="14.25" customHeight="1">
      <c r="A37" s="23"/>
      <c r="B37" s="19" t="s">
        <v>46</v>
      </c>
      <c r="C37" s="68"/>
      <c r="D37" s="68"/>
      <c r="E37" s="68"/>
      <c r="F37" s="70"/>
      <c r="G37" s="70"/>
      <c r="H37" s="70"/>
      <c r="I37" s="69"/>
      <c r="J37" s="69"/>
      <c r="K37" s="69"/>
      <c r="L37" s="70"/>
      <c r="M37" s="70"/>
      <c r="N37" s="70"/>
      <c r="O37" s="70"/>
      <c r="P37" s="69"/>
      <c r="Q37" s="70"/>
      <c r="R37" s="69"/>
      <c r="S37" s="27"/>
      <c r="T37" s="69"/>
      <c r="U37" s="101"/>
      <c r="V37" s="101"/>
      <c r="W37" s="101"/>
      <c r="X37" s="23"/>
      <c r="Y37" s="23"/>
      <c r="Z37" s="23"/>
    </row>
    <row r="38" ht="14.25" customHeight="1">
      <c r="A38" s="24">
        <v>30.0</v>
      </c>
      <c r="B38" s="25" t="s">
        <v>47</v>
      </c>
      <c r="C38" s="38"/>
      <c r="D38" s="38"/>
      <c r="E38" s="38"/>
      <c r="F38" s="28"/>
      <c r="G38" s="27"/>
      <c r="H38" s="2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01"/>
      <c r="V38" s="101"/>
      <c r="W38" s="101"/>
      <c r="X38" s="23"/>
      <c r="Y38" s="23"/>
      <c r="Z38" s="23"/>
    </row>
    <row r="39" ht="14.25" customHeight="1">
      <c r="A39" s="24">
        <v>31.0</v>
      </c>
      <c r="B39" s="25" t="s">
        <v>48</v>
      </c>
      <c r="C39" s="38"/>
      <c r="D39" s="38"/>
      <c r="E39" s="38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01"/>
      <c r="V39" s="101"/>
      <c r="W39" s="101"/>
      <c r="X39" s="23"/>
      <c r="Y39" s="23"/>
      <c r="Z39" s="23"/>
    </row>
    <row r="40" ht="14.25" customHeight="1">
      <c r="A40" s="24">
        <v>32.0</v>
      </c>
      <c r="B40" s="25" t="s">
        <v>49</v>
      </c>
      <c r="C40" s="37"/>
      <c r="D40" s="37"/>
      <c r="E40" s="3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01"/>
      <c r="V40" s="101"/>
      <c r="W40" s="101"/>
      <c r="X40" s="23"/>
      <c r="Y40" s="23"/>
      <c r="Z40" s="23"/>
    </row>
    <row r="41" ht="14.25" customHeight="1">
      <c r="A41" s="24">
        <v>33.0</v>
      </c>
      <c r="B41" s="25" t="s">
        <v>50</v>
      </c>
      <c r="C41" s="38"/>
      <c r="D41" s="38"/>
      <c r="E41" s="38"/>
      <c r="F41" s="28"/>
      <c r="G41" s="28"/>
      <c r="H41" s="28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101"/>
      <c r="V41" s="101"/>
      <c r="W41" s="101"/>
      <c r="X41" s="23"/>
      <c r="Y41" s="23"/>
      <c r="Z41" s="23"/>
    </row>
    <row r="42" ht="14.25" customHeight="1">
      <c r="A42" s="24">
        <v>34.0</v>
      </c>
      <c r="B42" s="25" t="s">
        <v>51</v>
      </c>
      <c r="C42" s="38"/>
      <c r="D42" s="38"/>
      <c r="E42" s="38"/>
      <c r="F42" s="28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01"/>
      <c r="V42" s="101"/>
      <c r="W42" s="101"/>
      <c r="X42" s="23"/>
      <c r="Y42" s="23"/>
      <c r="Z42" s="23"/>
    </row>
    <row r="43" ht="14.25" customHeight="1">
      <c r="A43" s="24">
        <v>35.0</v>
      </c>
      <c r="B43" s="25" t="s">
        <v>52</v>
      </c>
      <c r="C43" s="37"/>
      <c r="D43" s="37"/>
      <c r="E43" s="3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01"/>
      <c r="V43" s="101"/>
      <c r="W43" s="101"/>
      <c r="X43" s="23"/>
      <c r="Y43" s="23"/>
      <c r="Z43" s="23"/>
    </row>
    <row r="44" ht="14.25" customHeight="1">
      <c r="A44" s="24">
        <v>36.0</v>
      </c>
      <c r="B44" s="25" t="s">
        <v>53</v>
      </c>
      <c r="C44" s="37"/>
      <c r="D44" s="37"/>
      <c r="E44" s="3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01"/>
      <c r="V44" s="101"/>
      <c r="W44" s="101"/>
      <c r="X44" s="23"/>
      <c r="Y44" s="23"/>
      <c r="Z44" s="23"/>
    </row>
    <row r="45" ht="14.25" customHeight="1">
      <c r="A45" s="24">
        <v>37.0</v>
      </c>
      <c r="B45" s="25" t="s">
        <v>54</v>
      </c>
      <c r="C45" s="47"/>
      <c r="D45" s="47"/>
      <c r="E45" s="47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7"/>
      <c r="T45" s="49"/>
      <c r="U45" s="101"/>
      <c r="V45" s="101"/>
      <c r="W45" s="101"/>
      <c r="X45" s="23"/>
      <c r="Y45" s="23"/>
      <c r="Z45" s="23"/>
    </row>
    <row r="46" ht="14.25" customHeight="1">
      <c r="A46" s="24">
        <v>38.0</v>
      </c>
      <c r="B46" s="25" t="s">
        <v>55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101"/>
      <c r="V46" s="101"/>
      <c r="W46" s="101"/>
      <c r="X46" s="23"/>
      <c r="Y46" s="23"/>
      <c r="Z46" s="23"/>
    </row>
    <row r="47" ht="14.25" customHeight="1">
      <c r="A47" s="24">
        <v>39.0</v>
      </c>
      <c r="B47" s="25" t="s">
        <v>56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101"/>
      <c r="V47" s="101"/>
      <c r="W47" s="101"/>
      <c r="X47" s="23"/>
      <c r="Y47" s="23"/>
      <c r="Z47" s="23"/>
    </row>
    <row r="48" ht="14.25" customHeight="1">
      <c r="A48" s="24">
        <v>40.0</v>
      </c>
      <c r="B48" s="25" t="s">
        <v>57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01"/>
      <c r="V48" s="101"/>
      <c r="W48" s="101"/>
      <c r="X48" s="23"/>
      <c r="Y48" s="23"/>
      <c r="Z48" s="23"/>
    </row>
    <row r="49" ht="14.25" customHeight="1">
      <c r="A49" s="24">
        <v>41.0</v>
      </c>
      <c r="B49" s="25" t="s">
        <v>58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01"/>
      <c r="V49" s="101"/>
      <c r="W49" s="101"/>
      <c r="X49" s="23"/>
      <c r="Y49" s="23"/>
      <c r="Z49" s="23"/>
    </row>
    <row r="50" ht="14.25" customHeight="1">
      <c r="A50" s="24">
        <v>42.0</v>
      </c>
      <c r="B50" s="25" t="s">
        <v>59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101"/>
      <c r="V50" s="101"/>
      <c r="W50" s="101"/>
      <c r="X50" s="23"/>
      <c r="Y50" s="23"/>
      <c r="Z50" s="23"/>
    </row>
    <row r="51" ht="14.25" customHeight="1">
      <c r="A51" s="24">
        <v>43.0</v>
      </c>
      <c r="B51" s="25" t="s">
        <v>60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01"/>
      <c r="V51" s="101"/>
      <c r="W51" s="101"/>
      <c r="X51" s="23"/>
      <c r="Y51" s="23"/>
      <c r="Z51" s="23"/>
    </row>
    <row r="52" ht="14.25" customHeight="1">
      <c r="A52" s="24">
        <v>44.0</v>
      </c>
      <c r="B52" s="25" t="s">
        <v>61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01"/>
      <c r="V52" s="101"/>
      <c r="W52" s="101"/>
      <c r="X52" s="23"/>
      <c r="Y52" s="23"/>
      <c r="Z52" s="23"/>
    </row>
    <row r="53" ht="14.25" customHeight="1">
      <c r="A53" s="24">
        <v>45.0</v>
      </c>
      <c r="B53" s="25" t="s">
        <v>62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01"/>
      <c r="V53" s="101"/>
      <c r="W53" s="101"/>
      <c r="X53" s="23"/>
      <c r="Y53" s="23"/>
      <c r="Z53" s="23"/>
    </row>
    <row r="54" ht="14.25" customHeight="1">
      <c r="A54" s="24">
        <v>46.0</v>
      </c>
      <c r="B54" s="25" t="s">
        <v>63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101"/>
      <c r="V54" s="101"/>
      <c r="W54" s="101"/>
      <c r="X54" s="23"/>
      <c r="Y54" s="23"/>
      <c r="Z54" s="23"/>
    </row>
    <row r="55" ht="14.25" customHeight="1">
      <c r="A55" s="24">
        <v>47.0</v>
      </c>
      <c r="B55" s="25" t="s">
        <v>64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101"/>
      <c r="V55" s="101"/>
      <c r="W55" s="101"/>
      <c r="X55" s="23"/>
      <c r="Y55" s="23"/>
      <c r="Z55" s="23"/>
    </row>
    <row r="56" ht="14.25" customHeight="1">
      <c r="A56" s="24">
        <v>48.0</v>
      </c>
      <c r="B56" s="25" t="s">
        <v>65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01"/>
      <c r="V56" s="101"/>
      <c r="W56" s="101"/>
      <c r="X56" s="23"/>
      <c r="Y56" s="23"/>
      <c r="Z56" s="23"/>
    </row>
    <row r="57" ht="14.25" customHeight="1">
      <c r="A57" s="24">
        <v>49.0</v>
      </c>
      <c r="B57" s="25" t="s">
        <v>66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01"/>
      <c r="V57" s="101"/>
      <c r="W57" s="101"/>
      <c r="X57" s="23"/>
      <c r="Y57" s="23"/>
      <c r="Z57" s="23"/>
    </row>
    <row r="58" ht="14.25" customHeight="1">
      <c r="A58" s="24">
        <v>50.0</v>
      </c>
      <c r="B58" s="25" t="s">
        <v>67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101"/>
      <c r="V58" s="101"/>
      <c r="W58" s="101"/>
      <c r="X58" s="23"/>
      <c r="Y58" s="23"/>
      <c r="Z58" s="23"/>
    </row>
    <row r="59" ht="14.25" customHeight="1">
      <c r="A59" s="24">
        <v>51.0</v>
      </c>
      <c r="B59" s="25" t="s">
        <v>68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101"/>
      <c r="V59" s="101"/>
      <c r="W59" s="101"/>
      <c r="X59" s="23"/>
      <c r="Y59" s="23"/>
      <c r="Z59" s="23"/>
    </row>
    <row r="60" ht="14.25" customHeight="1">
      <c r="A60" s="24">
        <v>52.0</v>
      </c>
      <c r="B60" s="25" t="s">
        <v>69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01"/>
      <c r="V60" s="101"/>
      <c r="W60" s="101"/>
      <c r="X60" s="23"/>
      <c r="Y60" s="23"/>
      <c r="Z60" s="23"/>
    </row>
    <row r="61" ht="14.25" customHeight="1">
      <c r="A61" s="24">
        <v>53.0</v>
      </c>
      <c r="B61" s="25" t="s">
        <v>70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101"/>
      <c r="V61" s="101"/>
      <c r="W61" s="101"/>
      <c r="X61" s="23"/>
      <c r="Y61" s="23"/>
      <c r="Z61" s="23"/>
    </row>
    <row r="62" ht="14.25" customHeight="1">
      <c r="A62" s="24">
        <v>54.0</v>
      </c>
      <c r="B62" s="46" t="s">
        <v>85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101"/>
      <c r="V62" s="101"/>
      <c r="W62" s="101"/>
      <c r="X62" s="23"/>
      <c r="Y62" s="23"/>
      <c r="Z62" s="23"/>
    </row>
    <row r="63" ht="14.25" customHeight="1">
      <c r="A63" s="24">
        <v>55.0</v>
      </c>
      <c r="B63" s="25" t="s">
        <v>78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101"/>
      <c r="V63" s="101"/>
      <c r="W63" s="101"/>
      <c r="X63" s="23"/>
      <c r="Y63" s="23"/>
      <c r="Z63" s="23"/>
    </row>
    <row r="64" ht="14.25" customHeight="1">
      <c r="A64" s="24">
        <v>56.0</v>
      </c>
      <c r="B64" s="25" t="s">
        <v>73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101"/>
      <c r="V64" s="101"/>
      <c r="W64" s="101"/>
      <c r="X64" s="23"/>
      <c r="Y64" s="23"/>
      <c r="Z64" s="23"/>
    </row>
    <row r="65" ht="14.25" customHeight="1">
      <c r="A65" s="24">
        <v>57.0</v>
      </c>
      <c r="B65" s="25" t="s">
        <v>74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101"/>
      <c r="V65" s="101"/>
      <c r="W65" s="101"/>
      <c r="X65" s="23"/>
      <c r="Y65" s="23"/>
      <c r="Z65" s="23"/>
    </row>
    <row r="66" ht="14.25" customHeight="1">
      <c r="A66" s="24">
        <v>58.0</v>
      </c>
      <c r="B66" s="25" t="s">
        <v>75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101"/>
      <c r="V66" s="101"/>
      <c r="W66" s="101"/>
      <c r="X66" s="23"/>
      <c r="Y66" s="23"/>
      <c r="Z66" s="23"/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27"/>
      <c r="T67" s="59"/>
      <c r="U67" s="101"/>
      <c r="V67" s="101"/>
      <c r="W67" s="101"/>
      <c r="X67" s="23"/>
      <c r="Y67" s="23"/>
      <c r="Z67" s="23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27"/>
      <c r="T68" s="59"/>
      <c r="U68" s="101"/>
      <c r="V68" s="101"/>
      <c r="W68" s="101"/>
      <c r="X68" s="23"/>
      <c r="Y68" s="23"/>
      <c r="Z68" s="23"/>
    </row>
    <row r="69" ht="12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27"/>
      <c r="T69" s="59"/>
      <c r="U69" s="101"/>
      <c r="V69" s="101"/>
      <c r="W69" s="101"/>
      <c r="X69" s="23"/>
      <c r="Y69" s="23"/>
      <c r="Z69" s="23"/>
    </row>
    <row r="70" ht="18.0" customHeight="1">
      <c r="A70" s="106"/>
      <c r="B70" s="107" t="s">
        <v>88</v>
      </c>
      <c r="C70" s="106"/>
      <c r="D70" s="106"/>
      <c r="E70" s="106"/>
      <c r="F70" s="106"/>
      <c r="G70" s="106"/>
      <c r="H70" s="106"/>
      <c r="I70" s="28"/>
      <c r="J70" s="28"/>
      <c r="K70" s="28"/>
      <c r="L70" s="28"/>
      <c r="M70" s="106"/>
      <c r="N70" s="106"/>
      <c r="O70" s="106"/>
      <c r="P70" s="106"/>
      <c r="Q70" s="106"/>
      <c r="R70" s="28"/>
      <c r="S70" s="27"/>
      <c r="T70" s="28"/>
      <c r="U70" s="101"/>
      <c r="V70" s="101"/>
      <c r="W70" s="101"/>
      <c r="X70" s="23"/>
      <c r="Y70" s="23"/>
      <c r="Z70" s="23"/>
    </row>
    <row r="71" ht="14.25" customHeight="1">
      <c r="A71" s="27">
        <v>1.0</v>
      </c>
      <c r="B71" s="108" t="s">
        <v>89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101"/>
      <c r="V71" s="101"/>
      <c r="W71" s="101"/>
      <c r="X71" s="23"/>
      <c r="Y71" s="23"/>
      <c r="Z71" s="23"/>
    </row>
    <row r="72" ht="14.25" customHeight="1">
      <c r="A72" s="27">
        <v>2.0</v>
      </c>
      <c r="B72" s="108" t="s">
        <v>90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101"/>
      <c r="V72" s="101"/>
      <c r="W72" s="101"/>
      <c r="X72" s="23"/>
      <c r="Y72" s="23"/>
      <c r="Z72" s="23"/>
    </row>
    <row r="73" ht="14.25" customHeight="1">
      <c r="A73" s="27">
        <v>3.0</v>
      </c>
      <c r="B73" s="108" t="s">
        <v>91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101"/>
      <c r="V73" s="101"/>
      <c r="W73" s="101"/>
      <c r="X73" s="23"/>
      <c r="Y73" s="23"/>
      <c r="Z73" s="23"/>
    </row>
    <row r="74" ht="14.25" customHeight="1">
      <c r="A74" s="27">
        <v>4.0</v>
      </c>
      <c r="B74" s="108" t="s">
        <v>92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101"/>
      <c r="V74" s="101"/>
      <c r="W74" s="101"/>
      <c r="X74" s="23"/>
      <c r="Y74" s="23"/>
      <c r="Z74" s="23"/>
    </row>
    <row r="75" ht="14.25" customHeight="1">
      <c r="A75" s="27">
        <v>5.0</v>
      </c>
      <c r="B75" s="108" t="s">
        <v>93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101"/>
      <c r="V75" s="101"/>
      <c r="W75" s="101"/>
      <c r="X75" s="23"/>
      <c r="Y75" s="23"/>
      <c r="Z75" s="23"/>
    </row>
    <row r="76" ht="14.25" customHeight="1">
      <c r="A76" s="27">
        <v>6.0</v>
      </c>
      <c r="B76" s="108" t="s">
        <v>94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101"/>
      <c r="V76" s="101"/>
      <c r="W76" s="101"/>
      <c r="X76" s="23"/>
      <c r="Y76" s="23"/>
      <c r="Z76" s="23"/>
    </row>
    <row r="77" ht="14.25" customHeight="1">
      <c r="A77" s="27">
        <v>7.0</v>
      </c>
      <c r="B77" s="108" t="s">
        <v>95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101"/>
      <c r="V77" s="101"/>
      <c r="W77" s="101"/>
      <c r="X77" s="23"/>
      <c r="Y77" s="23"/>
      <c r="Z77" s="23"/>
    </row>
    <row r="78" ht="14.25" customHeight="1">
      <c r="A78" s="27">
        <v>8.0</v>
      </c>
      <c r="B78" s="108" t="s">
        <v>96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101"/>
      <c r="V78" s="101"/>
      <c r="W78" s="101"/>
      <c r="X78" s="23"/>
      <c r="Y78" s="23"/>
      <c r="Z78" s="23"/>
    </row>
    <row r="79" ht="14.25" customHeight="1">
      <c r="A79" s="27">
        <v>9.0</v>
      </c>
      <c r="B79" s="108" t="s">
        <v>97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101"/>
      <c r="V79" s="101"/>
      <c r="W79" s="101"/>
      <c r="X79" s="23"/>
      <c r="Y79" s="23"/>
      <c r="Z79" s="23"/>
    </row>
    <row r="80" ht="14.25" customHeight="1">
      <c r="A80" s="27">
        <v>10.0</v>
      </c>
      <c r="B80" s="108" t="s">
        <v>98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101"/>
      <c r="V80" s="101"/>
      <c r="W80" s="101"/>
      <c r="X80" s="23"/>
      <c r="Y80" s="23"/>
      <c r="Z80" s="23"/>
    </row>
    <row r="81" ht="14.25" customHeight="1">
      <c r="A81" s="27">
        <v>11.0</v>
      </c>
      <c r="B81" s="108" t="s">
        <v>99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101"/>
      <c r="V81" s="101"/>
      <c r="W81" s="101"/>
      <c r="X81" s="23"/>
      <c r="Y81" s="23"/>
      <c r="Z81" s="23"/>
    </row>
    <row r="82" ht="14.25" customHeight="1">
      <c r="A82" s="27">
        <v>12.0</v>
      </c>
      <c r="B82" s="108" t="s">
        <v>100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01"/>
      <c r="V82" s="101"/>
      <c r="W82" s="101"/>
      <c r="X82" s="23"/>
      <c r="Y82" s="23"/>
      <c r="Z82" s="23"/>
    </row>
    <row r="83" ht="14.25" customHeight="1">
      <c r="A83" s="27">
        <v>13.0</v>
      </c>
      <c r="B83" s="108" t="s">
        <v>101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101"/>
      <c r="V83" s="101"/>
      <c r="W83" s="101"/>
      <c r="X83" s="23"/>
      <c r="Y83" s="23"/>
      <c r="Z83" s="23"/>
    </row>
    <row r="84" ht="14.25" customHeight="1">
      <c r="A84" s="27">
        <v>14.0</v>
      </c>
      <c r="B84" s="108" t="s">
        <v>102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101"/>
      <c r="V84" s="101"/>
      <c r="W84" s="101"/>
      <c r="X84" s="23"/>
      <c r="Y84" s="23"/>
      <c r="Z84" s="23"/>
    </row>
    <row r="85" ht="14.25" customHeight="1">
      <c r="A85" s="27">
        <v>15.0</v>
      </c>
      <c r="B85" s="108" t="s">
        <v>103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101"/>
      <c r="V85" s="101"/>
      <c r="W85" s="101"/>
      <c r="X85" s="23"/>
      <c r="Y85" s="23"/>
      <c r="Z85" s="23"/>
    </row>
    <row r="86" ht="14.25" customHeight="1">
      <c r="A86" s="27">
        <v>16.0</v>
      </c>
      <c r="B86" s="108" t="s">
        <v>104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101"/>
      <c r="V86" s="101"/>
      <c r="W86" s="101"/>
      <c r="X86" s="23"/>
      <c r="Y86" s="23"/>
      <c r="Z86" s="23"/>
    </row>
    <row r="87" ht="14.25" customHeight="1">
      <c r="A87" s="27">
        <v>17.0</v>
      </c>
      <c r="B87" s="108" t="s">
        <v>105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101"/>
      <c r="V87" s="101"/>
      <c r="W87" s="101"/>
      <c r="X87" s="23"/>
      <c r="Y87" s="23"/>
      <c r="Z87" s="23"/>
    </row>
    <row r="88" ht="14.25" customHeight="1">
      <c r="A88" s="27">
        <v>18.0</v>
      </c>
      <c r="B88" s="108" t="s">
        <v>106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101"/>
      <c r="V88" s="101"/>
      <c r="W88" s="101"/>
      <c r="X88" s="23"/>
      <c r="Y88" s="23"/>
      <c r="Z88" s="23"/>
    </row>
    <row r="89" ht="14.25" customHeight="1">
      <c r="A89" s="27">
        <v>19.0</v>
      </c>
      <c r="B89" s="108" t="s">
        <v>107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101"/>
      <c r="V89" s="101"/>
      <c r="W89" s="101"/>
      <c r="X89" s="23"/>
      <c r="Y89" s="23"/>
      <c r="Z89" s="23"/>
    </row>
    <row r="90" ht="14.25" customHeight="1">
      <c r="A90" s="27">
        <v>20.0</v>
      </c>
      <c r="B90" s="108" t="s">
        <v>108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01"/>
      <c r="V90" s="101"/>
      <c r="W90" s="101"/>
      <c r="X90" s="23"/>
      <c r="Y90" s="23"/>
      <c r="Z90" s="23"/>
    </row>
    <row r="91" ht="14.25" customHeight="1">
      <c r="A91" s="27">
        <v>21.0</v>
      </c>
      <c r="B91" s="108" t="s">
        <v>109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101"/>
      <c r="V91" s="101"/>
      <c r="W91" s="101"/>
      <c r="X91" s="23"/>
      <c r="Y91" s="23"/>
      <c r="Z91" s="23"/>
    </row>
    <row r="92" ht="14.25" customHeight="1">
      <c r="A92" s="27">
        <v>22.0</v>
      </c>
      <c r="B92" s="108" t="s">
        <v>110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101"/>
      <c r="V92" s="101"/>
      <c r="W92" s="101"/>
      <c r="X92" s="23"/>
      <c r="Y92" s="23"/>
      <c r="Z92" s="23"/>
    </row>
    <row r="93" ht="14.25" customHeight="1">
      <c r="A93" s="27">
        <v>23.0</v>
      </c>
      <c r="B93" s="108" t="s">
        <v>111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101"/>
      <c r="V93" s="101"/>
      <c r="W93" s="101"/>
      <c r="X93" s="23"/>
      <c r="Y93" s="23"/>
      <c r="Z93" s="23"/>
    </row>
    <row r="94" ht="14.25" customHeight="1">
      <c r="A94" s="27">
        <v>24.0</v>
      </c>
      <c r="B94" s="108" t="s">
        <v>112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101"/>
      <c r="V94" s="101"/>
      <c r="W94" s="101"/>
      <c r="X94" s="23"/>
      <c r="Y94" s="23"/>
      <c r="Z94" s="23"/>
    </row>
    <row r="95" ht="14.25" customHeight="1">
      <c r="A95" s="27">
        <v>25.0</v>
      </c>
      <c r="B95" s="108" t="s">
        <v>113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101"/>
      <c r="V95" s="101"/>
      <c r="W95" s="101"/>
      <c r="X95" s="23"/>
      <c r="Y95" s="23"/>
      <c r="Z95" s="23"/>
    </row>
    <row r="96" ht="14.25" customHeight="1">
      <c r="A96" s="27">
        <v>26.0</v>
      </c>
      <c r="B96" s="108" t="s">
        <v>114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101"/>
      <c r="V96" s="101"/>
      <c r="W96" s="101"/>
      <c r="X96" s="23"/>
      <c r="Y96" s="23"/>
      <c r="Z96" s="23"/>
    </row>
    <row r="97" ht="14.25" customHeight="1">
      <c r="A97" s="27">
        <v>27.0</v>
      </c>
      <c r="B97" s="108" t="s">
        <v>115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101"/>
      <c r="V97" s="101"/>
      <c r="W97" s="101"/>
      <c r="X97" s="23"/>
      <c r="Y97" s="23"/>
      <c r="Z97" s="23"/>
    </row>
    <row r="98" ht="14.25" customHeight="1">
      <c r="A98" s="27">
        <v>28.0</v>
      </c>
      <c r="B98" s="108" t="s">
        <v>116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101"/>
      <c r="V98" s="101"/>
      <c r="W98" s="101"/>
      <c r="X98" s="23"/>
      <c r="Y98" s="23"/>
      <c r="Z98" s="23"/>
    </row>
    <row r="99" ht="14.25" customHeight="1">
      <c r="A99" s="59"/>
      <c r="B99" s="59"/>
      <c r="C99" s="59"/>
      <c r="D99" s="59"/>
      <c r="E99" s="59"/>
      <c r="F99" s="59"/>
      <c r="G99" s="82"/>
      <c r="H99" s="59"/>
      <c r="I99" s="59"/>
      <c r="J99" s="59"/>
      <c r="K99" s="59"/>
      <c r="L99" s="59"/>
      <c r="M99" s="59"/>
      <c r="N99" s="59"/>
      <c r="O99" s="59"/>
      <c r="P99" s="82"/>
      <c r="Q99" s="82"/>
      <c r="R99" s="59"/>
      <c r="S99" s="59"/>
      <c r="T99" s="59"/>
      <c r="U99" s="59"/>
      <c r="V99" s="59"/>
      <c r="W99" s="59"/>
      <c r="X99" s="59"/>
      <c r="Y99" s="59"/>
      <c r="Z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1">
    <mergeCell ref="I5:K5"/>
    <mergeCell ref="L5:N5"/>
    <mergeCell ref="A1:Z3"/>
    <mergeCell ref="A4:Z4"/>
    <mergeCell ref="O5:Q5"/>
    <mergeCell ref="R5:T5"/>
    <mergeCell ref="U5:W5"/>
    <mergeCell ref="X5:Z5"/>
    <mergeCell ref="A5:B5"/>
    <mergeCell ref="C5:E5"/>
    <mergeCell ref="F5:H5"/>
  </mergeCells>
  <printOptions/>
  <pageMargins bottom="0.75" footer="0.0" header="0.0" left="0.7" right="0.7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2024-05-06T10:30:36Z</dcterms:created>
  <dc:creator>hp</dc:creator>
</cp:coreProperties>
</file>